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Meeus\thierry\BouquinGenetPop\Reedition\Correction4\"/>
    </mc:Choice>
  </mc:AlternateContent>
  <bookViews>
    <workbookView xWindow="0" yWindow="0" windowWidth="23430" windowHeight="11205" firstSheet="13" activeTab="14"/>
  </bookViews>
  <sheets>
    <sheet name="WithoutIR8" sheetId="1" r:id="rId1"/>
    <sheet name="WithoutFemales" sheetId="6" r:id="rId2"/>
    <sheet name="LD" sheetId="5" r:id="rId3"/>
    <sheet name="FISFST" sheetId="2" r:id="rId4"/>
    <sheet name="SAD" sheetId="3" r:id="rId5"/>
    <sheet name="MicroChecker" sheetId="4" r:id="rId6"/>
    <sheet name="SexBias" sheetId="7" r:id="rId7"/>
    <sheet name="IsolDist" sheetId="8" r:id="rId8"/>
    <sheet name="NeEstimator" sheetId="9" r:id="rId9"/>
    <sheet name="Dispersal" sheetId="10" r:id="rId10"/>
    <sheet name="BorreliaF&amp;M" sheetId="12" r:id="rId11"/>
    <sheet name="CoOccurBorreliaAll" sheetId="11" r:id="rId12"/>
    <sheet name="CoOccurBorreliaInfected" sheetId="13" r:id="rId13"/>
    <sheet name="SpatialOccurrence" sheetId="17" r:id="rId14"/>
    <sheet name="DifInfectedvsNonInfected" sheetId="14" r:id="rId15"/>
    <sheet name="DifSpDif" sheetId="18" r:id="rId16"/>
    <sheet name="ComparDifInfUninf" sheetId="15" r:id="rId17"/>
    <sheet name="PathogenBiasedDispersal" sheetId="16" r:id="rId18"/>
  </sheets>
  <calcPr calcId="162913"/>
</workbook>
</file>

<file path=xl/calcChain.xml><?xml version="1.0" encoding="utf-8"?>
<calcChain xmlns="http://schemas.openxmlformats.org/spreadsheetml/2006/main">
  <c r="M113" i="13" l="1"/>
  <c r="L113" i="13"/>
  <c r="K113" i="13"/>
  <c r="J113" i="13"/>
  <c r="I113" i="13"/>
  <c r="H113" i="13"/>
  <c r="R15" i="18" l="1"/>
  <c r="Q15" i="18"/>
  <c r="P15" i="18"/>
  <c r="V21" i="18" l="1"/>
  <c r="Q14" i="18"/>
  <c r="R14" i="18"/>
  <c r="P14" i="18"/>
  <c r="Q13" i="18"/>
  <c r="R13" i="18"/>
  <c r="P13" i="18"/>
  <c r="N35" i="14"/>
  <c r="M35" i="14"/>
  <c r="L35" i="14"/>
  <c r="G35" i="14"/>
  <c r="K37" i="18" l="1"/>
  <c r="K36" i="18"/>
  <c r="K35" i="18"/>
  <c r="K34" i="18"/>
  <c r="K33" i="18"/>
  <c r="K32" i="18"/>
  <c r="K31" i="18"/>
  <c r="K30" i="18"/>
  <c r="K29" i="18"/>
  <c r="K28" i="18"/>
  <c r="L11" i="18"/>
  <c r="L10" i="18"/>
  <c r="L9" i="18"/>
  <c r="L8" i="18"/>
  <c r="L7" i="18"/>
  <c r="L6" i="18"/>
  <c r="L4" i="18"/>
  <c r="L3" i="18"/>
  <c r="J49" i="17" l="1"/>
  <c r="I49" i="17"/>
  <c r="C47" i="17"/>
  <c r="E45" i="17"/>
  <c r="C45" i="17"/>
  <c r="C43" i="17"/>
  <c r="E41" i="17"/>
  <c r="C41" i="17"/>
  <c r="C37" i="17"/>
  <c r="C48" i="17" s="1"/>
  <c r="C36" i="17"/>
  <c r="E36" i="17" s="1"/>
  <c r="E35" i="17"/>
  <c r="E46" i="17" s="1"/>
  <c r="C35" i="17"/>
  <c r="C46" i="17" s="1"/>
  <c r="E34" i="17"/>
  <c r="G34" i="17" s="1"/>
  <c r="G45" i="17" s="1"/>
  <c r="C34" i="17"/>
  <c r="C33" i="17"/>
  <c r="C44" i="17" s="1"/>
  <c r="C32" i="17"/>
  <c r="E32" i="17" s="1"/>
  <c r="E31" i="17"/>
  <c r="E42" i="17" s="1"/>
  <c r="C31" i="17"/>
  <c r="C42" i="17" s="1"/>
  <c r="E30" i="17"/>
  <c r="G30" i="17" s="1"/>
  <c r="C30" i="17"/>
  <c r="C38" i="17" s="1"/>
  <c r="G27" i="17"/>
  <c r="E27" i="17"/>
  <c r="C27" i="17"/>
  <c r="B27" i="17"/>
  <c r="H26" i="17"/>
  <c r="F26" i="17"/>
  <c r="D26" i="17"/>
  <c r="D37" i="17" s="1"/>
  <c r="H25" i="17"/>
  <c r="F25" i="17"/>
  <c r="D36" i="17" s="1"/>
  <c r="D25" i="17"/>
  <c r="H24" i="17"/>
  <c r="F24" i="17"/>
  <c r="D24" i="17"/>
  <c r="D35" i="17" s="1"/>
  <c r="H23" i="17"/>
  <c r="F23" i="17"/>
  <c r="D34" i="17" s="1"/>
  <c r="D23" i="17"/>
  <c r="H22" i="17"/>
  <c r="F22" i="17"/>
  <c r="D22" i="17"/>
  <c r="D33" i="17" s="1"/>
  <c r="H21" i="17"/>
  <c r="F21" i="17"/>
  <c r="D32" i="17" s="1"/>
  <c r="D21" i="17"/>
  <c r="H20" i="17"/>
  <c r="F20" i="17"/>
  <c r="D20" i="17"/>
  <c r="D31" i="17" s="1"/>
  <c r="H19" i="17"/>
  <c r="H27" i="17" s="1"/>
  <c r="F19" i="17"/>
  <c r="F27" i="17" s="1"/>
  <c r="D19" i="17"/>
  <c r="D27" i="17" s="1"/>
  <c r="D42" i="17" l="1"/>
  <c r="F31" i="17"/>
  <c r="D43" i="17"/>
  <c r="F32" i="17"/>
  <c r="D46" i="17"/>
  <c r="F35" i="17"/>
  <c r="D47" i="17"/>
  <c r="F36" i="17"/>
  <c r="E43" i="17"/>
  <c r="G32" i="17"/>
  <c r="G43" i="17" s="1"/>
  <c r="F33" i="17"/>
  <c r="D44" i="17"/>
  <c r="D45" i="17"/>
  <c r="F34" i="17"/>
  <c r="F37" i="17"/>
  <c r="D48" i="17"/>
  <c r="G41" i="17"/>
  <c r="E47" i="17"/>
  <c r="G36" i="17"/>
  <c r="G47" i="17" s="1"/>
  <c r="D30" i="17"/>
  <c r="G31" i="17"/>
  <c r="G42" i="17" s="1"/>
  <c r="E33" i="17"/>
  <c r="E38" i="17" s="1"/>
  <c r="G35" i="17"/>
  <c r="G46" i="17" s="1"/>
  <c r="E37" i="17"/>
  <c r="B36" i="17" l="1"/>
  <c r="D41" i="17"/>
  <c r="F30" i="17"/>
  <c r="D38" i="17"/>
  <c r="F45" i="17"/>
  <c r="B45" i="17" s="1"/>
  <c r="H34" i="17"/>
  <c r="H45" i="17" s="1"/>
  <c r="F43" i="17"/>
  <c r="H32" i="17"/>
  <c r="H43" i="17" s="1"/>
  <c r="E48" i="17"/>
  <c r="G37" i="17"/>
  <c r="H35" i="17"/>
  <c r="H46" i="17" s="1"/>
  <c r="F46" i="17"/>
  <c r="B46" i="17" s="1"/>
  <c r="B35" i="17"/>
  <c r="F48" i="17"/>
  <c r="H37" i="17"/>
  <c r="H48" i="17" s="1"/>
  <c r="H31" i="17"/>
  <c r="H42" i="17" s="1"/>
  <c r="F42" i="17"/>
  <c r="B42" i="17" s="1"/>
  <c r="E44" i="17"/>
  <c r="G33" i="17"/>
  <c r="B31" i="17"/>
  <c r="B34" i="17"/>
  <c r="F44" i="17"/>
  <c r="H33" i="17"/>
  <c r="H44" i="17" s="1"/>
  <c r="F47" i="17"/>
  <c r="B47" i="17" s="1"/>
  <c r="H36" i="17"/>
  <c r="H47" i="17" s="1"/>
  <c r="G44" i="17" l="1"/>
  <c r="B44" i="17" s="1"/>
  <c r="B33" i="17"/>
  <c r="B32" i="17"/>
  <c r="B43" i="17"/>
  <c r="G38" i="17"/>
  <c r="G48" i="17"/>
  <c r="B48" i="17" s="1"/>
  <c r="B37" i="17"/>
  <c r="F38" i="17"/>
  <c r="F41" i="17"/>
  <c r="H30" i="17"/>
  <c r="E198" i="17"/>
  <c r="D197" i="17"/>
  <c r="E158" i="17"/>
  <c r="D158" i="17"/>
  <c r="C119" i="17"/>
  <c r="D118" i="17"/>
  <c r="C118" i="17"/>
  <c r="F12" i="17"/>
  <c r="F13" i="17" s="1"/>
  <c r="E12" i="17"/>
  <c r="E13" i="17" s="1"/>
  <c r="D12" i="17"/>
  <c r="D13" i="17" s="1"/>
  <c r="C12" i="17"/>
  <c r="C13" i="17" s="1"/>
  <c r="F11" i="17"/>
  <c r="E11" i="17"/>
  <c r="D11" i="17"/>
  <c r="C11" i="17"/>
  <c r="F10" i="17"/>
  <c r="F14" i="17" s="1"/>
  <c r="E10" i="17"/>
  <c r="E14" i="17" s="1"/>
  <c r="D10" i="17"/>
  <c r="D14" i="17" s="1"/>
  <c r="C10" i="17"/>
  <c r="C14" i="17" s="1"/>
  <c r="B10" i="17"/>
  <c r="J9" i="17"/>
  <c r="I9" i="17"/>
  <c r="H9" i="17"/>
  <c r="G9" i="17"/>
  <c r="J8" i="17"/>
  <c r="I8" i="17"/>
  <c r="H8" i="17"/>
  <c r="G8" i="17"/>
  <c r="J7" i="17"/>
  <c r="I7" i="17"/>
  <c r="H7" i="17"/>
  <c r="G7" i="17"/>
  <c r="J6" i="17"/>
  <c r="I6" i="17"/>
  <c r="H6" i="17"/>
  <c r="G6" i="17"/>
  <c r="J5" i="17"/>
  <c r="I5" i="17"/>
  <c r="H5" i="17"/>
  <c r="G5" i="17"/>
  <c r="J4" i="17"/>
  <c r="I4" i="17"/>
  <c r="H4" i="17"/>
  <c r="G4" i="17"/>
  <c r="J3" i="17"/>
  <c r="I3" i="17"/>
  <c r="H3" i="17"/>
  <c r="G3" i="17"/>
  <c r="J2" i="17"/>
  <c r="I2" i="17"/>
  <c r="H2" i="17"/>
  <c r="G2" i="17"/>
  <c r="H41" i="17" l="1"/>
  <c r="B41" i="17" s="1"/>
  <c r="B49" i="17" s="1"/>
  <c r="B50" i="17" s="1"/>
  <c r="H38" i="17"/>
  <c r="B30" i="17"/>
  <c r="B38" i="17" s="1"/>
  <c r="I10" i="17"/>
  <c r="J10" i="17"/>
  <c r="G10" i="17"/>
  <c r="H10" i="17"/>
  <c r="C27" i="14" l="1"/>
  <c r="G19" i="14"/>
  <c r="C19" i="14"/>
  <c r="G30" i="14" l="1"/>
  <c r="G8" i="14"/>
  <c r="C8" i="14"/>
  <c r="D110" i="13" l="1"/>
  <c r="I111" i="13" s="1"/>
  <c r="I112" i="13" s="1"/>
  <c r="G109" i="13"/>
  <c r="G110" i="13" s="1"/>
  <c r="F109" i="13"/>
  <c r="F110" i="13" s="1"/>
  <c r="E109" i="13"/>
  <c r="E110" i="13" s="1"/>
  <c r="D109" i="13"/>
  <c r="N107" i="13"/>
  <c r="M107" i="13"/>
  <c r="L107" i="13"/>
  <c r="K107" i="13"/>
  <c r="J107" i="13"/>
  <c r="I107" i="13"/>
  <c r="H107" i="13"/>
  <c r="N106" i="13"/>
  <c r="M106" i="13"/>
  <c r="L106" i="13"/>
  <c r="K106" i="13"/>
  <c r="J106" i="13"/>
  <c r="I106" i="13"/>
  <c r="H106" i="13"/>
  <c r="N105" i="13"/>
  <c r="M105" i="13"/>
  <c r="L105" i="13"/>
  <c r="K105" i="13"/>
  <c r="J105" i="13"/>
  <c r="I105" i="13"/>
  <c r="H105" i="13"/>
  <c r="N104" i="13"/>
  <c r="M104" i="13"/>
  <c r="L104" i="13"/>
  <c r="K104" i="13"/>
  <c r="J104" i="13"/>
  <c r="I104" i="13"/>
  <c r="H104" i="13"/>
  <c r="N103" i="13"/>
  <c r="M103" i="13"/>
  <c r="L103" i="13"/>
  <c r="K103" i="13"/>
  <c r="J103" i="13"/>
  <c r="I103" i="13"/>
  <c r="H103" i="13"/>
  <c r="N102" i="13"/>
  <c r="M102" i="13"/>
  <c r="L102" i="13"/>
  <c r="K102" i="13"/>
  <c r="J102" i="13"/>
  <c r="I102" i="13"/>
  <c r="H102" i="13"/>
  <c r="N101" i="13"/>
  <c r="M101" i="13"/>
  <c r="L101" i="13"/>
  <c r="K101" i="13"/>
  <c r="J101" i="13"/>
  <c r="I101" i="13"/>
  <c r="H101" i="13"/>
  <c r="N100" i="13"/>
  <c r="M100" i="13"/>
  <c r="L100" i="13"/>
  <c r="K100" i="13"/>
  <c r="J100" i="13"/>
  <c r="I100" i="13"/>
  <c r="H100" i="13"/>
  <c r="N99" i="13"/>
  <c r="M99" i="13"/>
  <c r="L99" i="13"/>
  <c r="K99" i="13"/>
  <c r="J99" i="13"/>
  <c r="I99" i="13"/>
  <c r="H99" i="13"/>
  <c r="N98" i="13"/>
  <c r="M98" i="13"/>
  <c r="L98" i="13"/>
  <c r="K98" i="13"/>
  <c r="J98" i="13"/>
  <c r="I98" i="13"/>
  <c r="H98" i="13"/>
  <c r="N97" i="13"/>
  <c r="M97" i="13"/>
  <c r="L97" i="13"/>
  <c r="K97" i="13"/>
  <c r="J97" i="13"/>
  <c r="I97" i="13"/>
  <c r="H97" i="13"/>
  <c r="N96" i="13"/>
  <c r="M96" i="13"/>
  <c r="L96" i="13"/>
  <c r="K96" i="13"/>
  <c r="J96" i="13"/>
  <c r="I96" i="13"/>
  <c r="H96" i="13"/>
  <c r="N95" i="13"/>
  <c r="M95" i="13"/>
  <c r="L95" i="13"/>
  <c r="K95" i="13"/>
  <c r="J95" i="13"/>
  <c r="I95" i="13"/>
  <c r="H95" i="13"/>
  <c r="N94" i="13"/>
  <c r="M94" i="13"/>
  <c r="L94" i="13"/>
  <c r="K94" i="13"/>
  <c r="J94" i="13"/>
  <c r="I94" i="13"/>
  <c r="H94" i="13"/>
  <c r="N93" i="13"/>
  <c r="M93" i="13"/>
  <c r="L93" i="13"/>
  <c r="K93" i="13"/>
  <c r="J93" i="13"/>
  <c r="I93" i="13"/>
  <c r="H93" i="13"/>
  <c r="N92" i="13"/>
  <c r="M92" i="13"/>
  <c r="L92" i="13"/>
  <c r="K92" i="13"/>
  <c r="J92" i="13"/>
  <c r="I92" i="13"/>
  <c r="H92" i="13"/>
  <c r="N91" i="13"/>
  <c r="M91" i="13"/>
  <c r="L91" i="13"/>
  <c r="K91" i="13"/>
  <c r="J91" i="13"/>
  <c r="I91" i="13"/>
  <c r="H91" i="13"/>
  <c r="N90" i="13"/>
  <c r="M90" i="13"/>
  <c r="L90" i="13"/>
  <c r="K90" i="13"/>
  <c r="J90" i="13"/>
  <c r="I90" i="13"/>
  <c r="H90" i="13"/>
  <c r="N89" i="13"/>
  <c r="M89" i="13"/>
  <c r="L89" i="13"/>
  <c r="K89" i="13"/>
  <c r="J89" i="13"/>
  <c r="I89" i="13"/>
  <c r="H89" i="13"/>
  <c r="N88" i="13"/>
  <c r="M88" i="13"/>
  <c r="L88" i="13"/>
  <c r="K88" i="13"/>
  <c r="J88" i="13"/>
  <c r="I88" i="13"/>
  <c r="H88" i="13"/>
  <c r="N87" i="13"/>
  <c r="M87" i="13"/>
  <c r="L87" i="13"/>
  <c r="K87" i="13"/>
  <c r="J87" i="13"/>
  <c r="I87" i="13"/>
  <c r="H87" i="13"/>
  <c r="N86" i="13"/>
  <c r="M86" i="13"/>
  <c r="L86" i="13"/>
  <c r="K86" i="13"/>
  <c r="J86" i="13"/>
  <c r="I86" i="13"/>
  <c r="H86" i="13"/>
  <c r="N85" i="13"/>
  <c r="M85" i="13"/>
  <c r="L85" i="13"/>
  <c r="K85" i="13"/>
  <c r="J85" i="13"/>
  <c r="I85" i="13"/>
  <c r="H85" i="13"/>
  <c r="N84" i="13"/>
  <c r="M84" i="13"/>
  <c r="L84" i="13"/>
  <c r="K84" i="13"/>
  <c r="J84" i="13"/>
  <c r="I84" i="13"/>
  <c r="H84" i="13"/>
  <c r="N83" i="13"/>
  <c r="M83" i="13"/>
  <c r="L83" i="13"/>
  <c r="K83" i="13"/>
  <c r="J83" i="13"/>
  <c r="I83" i="13"/>
  <c r="H83" i="13"/>
  <c r="N82" i="13"/>
  <c r="M82" i="13"/>
  <c r="L82" i="13"/>
  <c r="K82" i="13"/>
  <c r="J82" i="13"/>
  <c r="I82" i="13"/>
  <c r="H82" i="13"/>
  <c r="N81" i="13"/>
  <c r="M81" i="13"/>
  <c r="L81" i="13"/>
  <c r="K81" i="13"/>
  <c r="J81" i="13"/>
  <c r="I81" i="13"/>
  <c r="H81" i="13"/>
  <c r="N80" i="13"/>
  <c r="M80" i="13"/>
  <c r="L80" i="13"/>
  <c r="K80" i="13"/>
  <c r="J80" i="13"/>
  <c r="I80" i="13"/>
  <c r="H80" i="13"/>
  <c r="N79" i="13"/>
  <c r="M79" i="13"/>
  <c r="L79" i="13"/>
  <c r="K79" i="13"/>
  <c r="J79" i="13"/>
  <c r="I79" i="13"/>
  <c r="H79" i="13"/>
  <c r="N78" i="13"/>
  <c r="M78" i="13"/>
  <c r="L78" i="13"/>
  <c r="K78" i="13"/>
  <c r="J78" i="13"/>
  <c r="I78" i="13"/>
  <c r="H78" i="13"/>
  <c r="N77" i="13"/>
  <c r="M77" i="13"/>
  <c r="L77" i="13"/>
  <c r="K77" i="13"/>
  <c r="J77" i="13"/>
  <c r="I77" i="13"/>
  <c r="H77" i="13"/>
  <c r="N76" i="13"/>
  <c r="M76" i="13"/>
  <c r="L76" i="13"/>
  <c r="K76" i="13"/>
  <c r="J76" i="13"/>
  <c r="I76" i="13"/>
  <c r="H76" i="13"/>
  <c r="N75" i="13"/>
  <c r="M75" i="13"/>
  <c r="L75" i="13"/>
  <c r="K75" i="13"/>
  <c r="J75" i="13"/>
  <c r="I75" i="13"/>
  <c r="H75" i="13"/>
  <c r="N74" i="13"/>
  <c r="M74" i="13"/>
  <c r="L74" i="13"/>
  <c r="K74" i="13"/>
  <c r="J74" i="13"/>
  <c r="I74" i="13"/>
  <c r="H74" i="13"/>
  <c r="N73" i="13"/>
  <c r="M73" i="13"/>
  <c r="L73" i="13"/>
  <c r="K73" i="13"/>
  <c r="J73" i="13"/>
  <c r="I73" i="13"/>
  <c r="H73" i="13"/>
  <c r="N72" i="13"/>
  <c r="M72" i="13"/>
  <c r="L72" i="13"/>
  <c r="K72" i="13"/>
  <c r="J72" i="13"/>
  <c r="I72" i="13"/>
  <c r="H72" i="13"/>
  <c r="N71" i="13"/>
  <c r="M71" i="13"/>
  <c r="L71" i="13"/>
  <c r="K71" i="13"/>
  <c r="J71" i="13"/>
  <c r="I71" i="13"/>
  <c r="H71" i="13"/>
  <c r="N70" i="13"/>
  <c r="M70" i="13"/>
  <c r="L70" i="13"/>
  <c r="K70" i="13"/>
  <c r="J70" i="13"/>
  <c r="I70" i="13"/>
  <c r="H70" i="13"/>
  <c r="N69" i="13"/>
  <c r="M69" i="13"/>
  <c r="L69" i="13"/>
  <c r="K69" i="13"/>
  <c r="J69" i="13"/>
  <c r="I69" i="13"/>
  <c r="H69" i="13"/>
  <c r="N68" i="13"/>
  <c r="M68" i="13"/>
  <c r="L68" i="13"/>
  <c r="K68" i="13"/>
  <c r="J68" i="13"/>
  <c r="I68" i="13"/>
  <c r="H68" i="13"/>
  <c r="N67" i="13"/>
  <c r="M67" i="13"/>
  <c r="L67" i="13"/>
  <c r="K67" i="13"/>
  <c r="J67" i="13"/>
  <c r="I67" i="13"/>
  <c r="H67" i="13"/>
  <c r="N66" i="13"/>
  <c r="M66" i="13"/>
  <c r="L66" i="13"/>
  <c r="K66" i="13"/>
  <c r="J66" i="13"/>
  <c r="I66" i="13"/>
  <c r="H66" i="13"/>
  <c r="N65" i="13"/>
  <c r="M65" i="13"/>
  <c r="L65" i="13"/>
  <c r="K65" i="13"/>
  <c r="J65" i="13"/>
  <c r="I65" i="13"/>
  <c r="H65" i="13"/>
  <c r="N64" i="13"/>
  <c r="M64" i="13"/>
  <c r="L64" i="13"/>
  <c r="K64" i="13"/>
  <c r="J64" i="13"/>
  <c r="I64" i="13"/>
  <c r="H64" i="13"/>
  <c r="N63" i="13"/>
  <c r="M63" i="13"/>
  <c r="L63" i="13"/>
  <c r="K63" i="13"/>
  <c r="J63" i="13"/>
  <c r="I63" i="13"/>
  <c r="H63" i="13"/>
  <c r="N62" i="13"/>
  <c r="M62" i="13"/>
  <c r="L62" i="13"/>
  <c r="K62" i="13"/>
  <c r="J62" i="13"/>
  <c r="I62" i="13"/>
  <c r="H62" i="13"/>
  <c r="N61" i="13"/>
  <c r="M61" i="13"/>
  <c r="L61" i="13"/>
  <c r="K61" i="13"/>
  <c r="J61" i="13"/>
  <c r="I61" i="13"/>
  <c r="H61" i="13"/>
  <c r="N60" i="13"/>
  <c r="M60" i="13"/>
  <c r="L60" i="13"/>
  <c r="K60" i="13"/>
  <c r="J60" i="13"/>
  <c r="I60" i="13"/>
  <c r="H60" i="13"/>
  <c r="N59" i="13"/>
  <c r="M59" i="13"/>
  <c r="L59" i="13"/>
  <c r="K59" i="13"/>
  <c r="J59" i="13"/>
  <c r="I59" i="13"/>
  <c r="H59" i="13"/>
  <c r="N58" i="13"/>
  <c r="M58" i="13"/>
  <c r="L58" i="13"/>
  <c r="K58" i="13"/>
  <c r="J58" i="13"/>
  <c r="I58" i="13"/>
  <c r="H58" i="13"/>
  <c r="N57" i="13"/>
  <c r="M57" i="13"/>
  <c r="L57" i="13"/>
  <c r="K57" i="13"/>
  <c r="J57" i="13"/>
  <c r="I57" i="13"/>
  <c r="H57" i="13"/>
  <c r="N56" i="13"/>
  <c r="M56" i="13"/>
  <c r="L56" i="13"/>
  <c r="K56" i="13"/>
  <c r="J56" i="13"/>
  <c r="I56" i="13"/>
  <c r="H56" i="13"/>
  <c r="N55" i="13"/>
  <c r="M55" i="13"/>
  <c r="L55" i="13"/>
  <c r="K55" i="13"/>
  <c r="J55" i="13"/>
  <c r="I55" i="13"/>
  <c r="H55" i="13"/>
  <c r="N54" i="13"/>
  <c r="M54" i="13"/>
  <c r="L54" i="13"/>
  <c r="K54" i="13"/>
  <c r="J54" i="13"/>
  <c r="I54" i="13"/>
  <c r="H54" i="13"/>
  <c r="N53" i="13"/>
  <c r="M53" i="13"/>
  <c r="L53" i="13"/>
  <c r="K53" i="13"/>
  <c r="J53" i="13"/>
  <c r="I53" i="13"/>
  <c r="H53" i="13"/>
  <c r="N52" i="13"/>
  <c r="M52" i="13"/>
  <c r="L52" i="13"/>
  <c r="K52" i="13"/>
  <c r="J52" i="13"/>
  <c r="I52" i="13"/>
  <c r="H52" i="13"/>
  <c r="N51" i="13"/>
  <c r="M51" i="13"/>
  <c r="L51" i="13"/>
  <c r="K51" i="13"/>
  <c r="J51" i="13"/>
  <c r="I51" i="13"/>
  <c r="H51" i="13"/>
  <c r="N50" i="13"/>
  <c r="M50" i="13"/>
  <c r="L50" i="13"/>
  <c r="K50" i="13"/>
  <c r="J50" i="13"/>
  <c r="I50" i="13"/>
  <c r="H50" i="13"/>
  <c r="N49" i="13"/>
  <c r="M49" i="13"/>
  <c r="L49" i="13"/>
  <c r="K49" i="13"/>
  <c r="J49" i="13"/>
  <c r="I49" i="13"/>
  <c r="H49" i="13"/>
  <c r="N48" i="13"/>
  <c r="M48" i="13"/>
  <c r="L48" i="13"/>
  <c r="K48" i="13"/>
  <c r="J48" i="13"/>
  <c r="I48" i="13"/>
  <c r="H48" i="13"/>
  <c r="N47" i="13"/>
  <c r="M47" i="13"/>
  <c r="L47" i="13"/>
  <c r="K47" i="13"/>
  <c r="J47" i="13"/>
  <c r="I47" i="13"/>
  <c r="H47" i="13"/>
  <c r="N46" i="13"/>
  <c r="M46" i="13"/>
  <c r="L46" i="13"/>
  <c r="K46" i="13"/>
  <c r="J46" i="13"/>
  <c r="I46" i="13"/>
  <c r="H46" i="13"/>
  <c r="N45" i="13"/>
  <c r="M45" i="13"/>
  <c r="L45" i="13"/>
  <c r="K45" i="13"/>
  <c r="J45" i="13"/>
  <c r="I45" i="13"/>
  <c r="H45" i="13"/>
  <c r="N44" i="13"/>
  <c r="M44" i="13"/>
  <c r="L44" i="13"/>
  <c r="K44" i="13"/>
  <c r="J44" i="13"/>
  <c r="I44" i="13"/>
  <c r="H44" i="13"/>
  <c r="N43" i="13"/>
  <c r="M43" i="13"/>
  <c r="L43" i="13"/>
  <c r="K43" i="13"/>
  <c r="J43" i="13"/>
  <c r="I43" i="13"/>
  <c r="H43" i="13"/>
  <c r="N42" i="13"/>
  <c r="M42" i="13"/>
  <c r="L42" i="13"/>
  <c r="K42" i="13"/>
  <c r="J42" i="13"/>
  <c r="I42" i="13"/>
  <c r="H42" i="13"/>
  <c r="N41" i="13"/>
  <c r="M41" i="13"/>
  <c r="L41" i="13"/>
  <c r="K41" i="13"/>
  <c r="J41" i="13"/>
  <c r="I41" i="13"/>
  <c r="H41" i="13"/>
  <c r="N40" i="13"/>
  <c r="M40" i="13"/>
  <c r="L40" i="13"/>
  <c r="K40" i="13"/>
  <c r="J40" i="13"/>
  <c r="I40" i="13"/>
  <c r="H40" i="13"/>
  <c r="N39" i="13"/>
  <c r="M39" i="13"/>
  <c r="L39" i="13"/>
  <c r="K39" i="13"/>
  <c r="J39" i="13"/>
  <c r="I39" i="13"/>
  <c r="H39" i="13"/>
  <c r="N38" i="13"/>
  <c r="M38" i="13"/>
  <c r="L38" i="13"/>
  <c r="K38" i="13"/>
  <c r="J38" i="13"/>
  <c r="I38" i="13"/>
  <c r="H38" i="13"/>
  <c r="N37" i="13"/>
  <c r="M37" i="13"/>
  <c r="L37" i="13"/>
  <c r="K37" i="13"/>
  <c r="J37" i="13"/>
  <c r="I37" i="13"/>
  <c r="H37" i="13"/>
  <c r="N36" i="13"/>
  <c r="M36" i="13"/>
  <c r="L36" i="13"/>
  <c r="K36" i="13"/>
  <c r="J36" i="13"/>
  <c r="I36" i="13"/>
  <c r="H36" i="13"/>
  <c r="N35" i="13"/>
  <c r="M35" i="13"/>
  <c r="L35" i="13"/>
  <c r="K35" i="13"/>
  <c r="J35" i="13"/>
  <c r="I35" i="13"/>
  <c r="H35" i="13"/>
  <c r="N34" i="13"/>
  <c r="M34" i="13"/>
  <c r="L34" i="13"/>
  <c r="K34" i="13"/>
  <c r="J34" i="13"/>
  <c r="I34" i="13"/>
  <c r="H34" i="13"/>
  <c r="N33" i="13"/>
  <c r="M33" i="13"/>
  <c r="L33" i="13"/>
  <c r="K33" i="13"/>
  <c r="J33" i="13"/>
  <c r="I33" i="13"/>
  <c r="H33" i="13"/>
  <c r="N32" i="13"/>
  <c r="M32" i="13"/>
  <c r="L32" i="13"/>
  <c r="K32" i="13"/>
  <c r="J32" i="13"/>
  <c r="I32" i="13"/>
  <c r="H32" i="13"/>
  <c r="N31" i="13"/>
  <c r="M31" i="13"/>
  <c r="L31" i="13"/>
  <c r="K31" i="13"/>
  <c r="J31" i="13"/>
  <c r="I31" i="13"/>
  <c r="H31" i="13"/>
  <c r="N30" i="13"/>
  <c r="M30" i="13"/>
  <c r="L30" i="13"/>
  <c r="K30" i="13"/>
  <c r="J30" i="13"/>
  <c r="I30" i="13"/>
  <c r="H30" i="13"/>
  <c r="N29" i="13"/>
  <c r="M29" i="13"/>
  <c r="L29" i="13"/>
  <c r="K29" i="13"/>
  <c r="J29" i="13"/>
  <c r="I29" i="13"/>
  <c r="H29" i="13"/>
  <c r="N28" i="13"/>
  <c r="M28" i="13"/>
  <c r="L28" i="13"/>
  <c r="K28" i="13"/>
  <c r="J28" i="13"/>
  <c r="I28" i="13"/>
  <c r="H28" i="13"/>
  <c r="N27" i="13"/>
  <c r="M27" i="13"/>
  <c r="L27" i="13"/>
  <c r="K27" i="13"/>
  <c r="J27" i="13"/>
  <c r="I27" i="13"/>
  <c r="H27" i="13"/>
  <c r="N26" i="13"/>
  <c r="M26" i="13"/>
  <c r="L26" i="13"/>
  <c r="K26" i="13"/>
  <c r="J26" i="13"/>
  <c r="I26" i="13"/>
  <c r="H26" i="13"/>
  <c r="N25" i="13"/>
  <c r="M25" i="13"/>
  <c r="L25" i="13"/>
  <c r="K25" i="13"/>
  <c r="J25" i="13"/>
  <c r="I25" i="13"/>
  <c r="H25" i="13"/>
  <c r="N24" i="13"/>
  <c r="M24" i="13"/>
  <c r="L24" i="13"/>
  <c r="K24" i="13"/>
  <c r="J24" i="13"/>
  <c r="I24" i="13"/>
  <c r="H24" i="13"/>
  <c r="N23" i="13"/>
  <c r="M23" i="13"/>
  <c r="L23" i="13"/>
  <c r="K23" i="13"/>
  <c r="J23" i="13"/>
  <c r="I23" i="13"/>
  <c r="H23" i="13"/>
  <c r="N22" i="13"/>
  <c r="M22" i="13"/>
  <c r="L22" i="13"/>
  <c r="K22" i="13"/>
  <c r="J22" i="13"/>
  <c r="I22" i="13"/>
  <c r="H22" i="13"/>
  <c r="N21" i="13"/>
  <c r="M21" i="13"/>
  <c r="L21" i="13"/>
  <c r="K21" i="13"/>
  <c r="J21" i="13"/>
  <c r="I21" i="13"/>
  <c r="H21" i="13"/>
  <c r="N20" i="13"/>
  <c r="M20" i="13"/>
  <c r="L20" i="13"/>
  <c r="K20" i="13"/>
  <c r="J20" i="13"/>
  <c r="I20" i="13"/>
  <c r="H20" i="13"/>
  <c r="N19" i="13"/>
  <c r="M19" i="13"/>
  <c r="L19" i="13"/>
  <c r="K19" i="13"/>
  <c r="J19" i="13"/>
  <c r="I19" i="13"/>
  <c r="H19" i="13"/>
  <c r="N18" i="13"/>
  <c r="M18" i="13"/>
  <c r="L18" i="13"/>
  <c r="K18" i="13"/>
  <c r="J18" i="13"/>
  <c r="I18" i="13"/>
  <c r="H18" i="13"/>
  <c r="N17" i="13"/>
  <c r="M17" i="13"/>
  <c r="L17" i="13"/>
  <c r="K17" i="13"/>
  <c r="J17" i="13"/>
  <c r="I17" i="13"/>
  <c r="H17" i="13"/>
  <c r="N16" i="13"/>
  <c r="M16" i="13"/>
  <c r="L16" i="13"/>
  <c r="K16" i="13"/>
  <c r="J16" i="13"/>
  <c r="I16" i="13"/>
  <c r="H16" i="13"/>
  <c r="N15" i="13"/>
  <c r="M15" i="13"/>
  <c r="L15" i="13"/>
  <c r="K15" i="13"/>
  <c r="J15" i="13"/>
  <c r="I15" i="13"/>
  <c r="H15" i="13"/>
  <c r="N14" i="13"/>
  <c r="M14" i="13"/>
  <c r="L14" i="13"/>
  <c r="K14" i="13"/>
  <c r="J14" i="13"/>
  <c r="I14" i="13"/>
  <c r="H14" i="13"/>
  <c r="N13" i="13"/>
  <c r="M13" i="13"/>
  <c r="L13" i="13"/>
  <c r="K13" i="13"/>
  <c r="J13" i="13"/>
  <c r="I13" i="13"/>
  <c r="H13" i="13"/>
  <c r="N12" i="13"/>
  <c r="M12" i="13"/>
  <c r="L12" i="13"/>
  <c r="K12" i="13"/>
  <c r="J12" i="13"/>
  <c r="I12" i="13"/>
  <c r="H12" i="13"/>
  <c r="N11" i="13"/>
  <c r="M11" i="13"/>
  <c r="L11" i="13"/>
  <c r="K11" i="13"/>
  <c r="J11" i="13"/>
  <c r="I11" i="13"/>
  <c r="H11" i="13"/>
  <c r="N10" i="13"/>
  <c r="M10" i="13"/>
  <c r="L10" i="13"/>
  <c r="K10" i="13"/>
  <c r="J10" i="13"/>
  <c r="I10" i="13"/>
  <c r="H10" i="13"/>
  <c r="N9" i="13"/>
  <c r="M9" i="13"/>
  <c r="L9" i="13"/>
  <c r="K9" i="13"/>
  <c r="J9" i="13"/>
  <c r="I9" i="13"/>
  <c r="H9" i="13"/>
  <c r="N8" i="13"/>
  <c r="M8" i="13"/>
  <c r="L8" i="13"/>
  <c r="K8" i="13"/>
  <c r="J8" i="13"/>
  <c r="I8" i="13"/>
  <c r="H8" i="13"/>
  <c r="N7" i="13"/>
  <c r="M7" i="13"/>
  <c r="L7" i="13"/>
  <c r="K7" i="13"/>
  <c r="J7" i="13"/>
  <c r="I7" i="13"/>
  <c r="H7" i="13"/>
  <c r="N6" i="13"/>
  <c r="M6" i="13"/>
  <c r="L6" i="13"/>
  <c r="K6" i="13"/>
  <c r="J6" i="13"/>
  <c r="I6" i="13"/>
  <c r="H6" i="13"/>
  <c r="N5" i="13"/>
  <c r="M5" i="13"/>
  <c r="L5" i="13"/>
  <c r="K5" i="13"/>
  <c r="J5" i="13"/>
  <c r="I5" i="13"/>
  <c r="H5" i="13"/>
  <c r="N4" i="13"/>
  <c r="M4" i="13"/>
  <c r="L4" i="13"/>
  <c r="K4" i="13"/>
  <c r="J4" i="13"/>
  <c r="J109" i="13" s="1"/>
  <c r="J110" i="13" s="1"/>
  <c r="I4" i="13"/>
  <c r="H4" i="13"/>
  <c r="N3" i="13"/>
  <c r="M3" i="13"/>
  <c r="L3" i="13"/>
  <c r="K3" i="13"/>
  <c r="J3" i="13"/>
  <c r="I3" i="13"/>
  <c r="H3" i="13"/>
  <c r="N2" i="13"/>
  <c r="M2" i="13"/>
  <c r="M109" i="13" s="1"/>
  <c r="M110" i="13" s="1"/>
  <c r="L2" i="13"/>
  <c r="L109" i="13" s="1"/>
  <c r="L110" i="13" s="1"/>
  <c r="K2" i="13"/>
  <c r="K109" i="13" s="1"/>
  <c r="K110" i="13" s="1"/>
  <c r="J2" i="13"/>
  <c r="I2" i="13"/>
  <c r="I109" i="13" s="1"/>
  <c r="I110" i="13" s="1"/>
  <c r="H2" i="13"/>
  <c r="H109" i="13" s="1"/>
  <c r="H110" i="13" s="1"/>
  <c r="D862" i="11"/>
  <c r="I863" i="11" s="1"/>
  <c r="I864" i="11" s="1"/>
  <c r="G861" i="11"/>
  <c r="G862" i="11" s="1"/>
  <c r="F861" i="11"/>
  <c r="F862" i="11" s="1"/>
  <c r="E861" i="11"/>
  <c r="E862" i="11" s="1"/>
  <c r="D861" i="11"/>
  <c r="M859" i="11"/>
  <c r="L859" i="11"/>
  <c r="K859" i="11"/>
  <c r="J859" i="11"/>
  <c r="I859" i="11"/>
  <c r="H859" i="11"/>
  <c r="M858" i="11"/>
  <c r="L858" i="11"/>
  <c r="K858" i="11"/>
  <c r="J858" i="11"/>
  <c r="I858" i="11"/>
  <c r="H858" i="11"/>
  <c r="M857" i="11"/>
  <c r="L857" i="11"/>
  <c r="K857" i="11"/>
  <c r="J857" i="11"/>
  <c r="I857" i="11"/>
  <c r="H857" i="11"/>
  <c r="M856" i="11"/>
  <c r="L856" i="11"/>
  <c r="K856" i="11"/>
  <c r="J856" i="11"/>
  <c r="I856" i="11"/>
  <c r="H856" i="11"/>
  <c r="M855" i="11"/>
  <c r="L855" i="11"/>
  <c r="K855" i="11"/>
  <c r="J855" i="11"/>
  <c r="I855" i="11"/>
  <c r="H855" i="11"/>
  <c r="M854" i="11"/>
  <c r="L854" i="11"/>
  <c r="K854" i="11"/>
  <c r="J854" i="11"/>
  <c r="I854" i="11"/>
  <c r="H854" i="11"/>
  <c r="M853" i="11"/>
  <c r="L853" i="11"/>
  <c r="K853" i="11"/>
  <c r="J853" i="11"/>
  <c r="I853" i="11"/>
  <c r="H853" i="11"/>
  <c r="M852" i="11"/>
  <c r="L852" i="11"/>
  <c r="K852" i="11"/>
  <c r="J852" i="11"/>
  <c r="I852" i="11"/>
  <c r="H852" i="11"/>
  <c r="M851" i="11"/>
  <c r="L851" i="11"/>
  <c r="K851" i="11"/>
  <c r="J851" i="11"/>
  <c r="I851" i="11"/>
  <c r="H851" i="11"/>
  <c r="M850" i="11"/>
  <c r="L850" i="11"/>
  <c r="K850" i="11"/>
  <c r="J850" i="11"/>
  <c r="I850" i="11"/>
  <c r="H850" i="11"/>
  <c r="M849" i="11"/>
  <c r="L849" i="11"/>
  <c r="K849" i="11"/>
  <c r="J849" i="11"/>
  <c r="I849" i="11"/>
  <c r="H849" i="11"/>
  <c r="M848" i="11"/>
  <c r="L848" i="11"/>
  <c r="K848" i="11"/>
  <c r="J848" i="11"/>
  <c r="I848" i="11"/>
  <c r="H848" i="11"/>
  <c r="M847" i="11"/>
  <c r="L847" i="11"/>
  <c r="K847" i="11"/>
  <c r="J847" i="11"/>
  <c r="I847" i="11"/>
  <c r="H847" i="11"/>
  <c r="M846" i="11"/>
  <c r="L846" i="11"/>
  <c r="K846" i="11"/>
  <c r="J846" i="11"/>
  <c r="I846" i="11"/>
  <c r="H846" i="11"/>
  <c r="M845" i="11"/>
  <c r="L845" i="11"/>
  <c r="K845" i="11"/>
  <c r="J845" i="11"/>
  <c r="I845" i="11"/>
  <c r="H845" i="11"/>
  <c r="M844" i="11"/>
  <c r="L844" i="11"/>
  <c r="K844" i="11"/>
  <c r="J844" i="11"/>
  <c r="I844" i="11"/>
  <c r="H844" i="11"/>
  <c r="M843" i="11"/>
  <c r="L843" i="11"/>
  <c r="K843" i="11"/>
  <c r="J843" i="11"/>
  <c r="I843" i="11"/>
  <c r="H843" i="11"/>
  <c r="M842" i="11"/>
  <c r="L842" i="11"/>
  <c r="K842" i="11"/>
  <c r="J842" i="11"/>
  <c r="I842" i="11"/>
  <c r="H842" i="11"/>
  <c r="M841" i="11"/>
  <c r="L841" i="11"/>
  <c r="K841" i="11"/>
  <c r="J841" i="11"/>
  <c r="I841" i="11"/>
  <c r="H841" i="11"/>
  <c r="M840" i="11"/>
  <c r="L840" i="11"/>
  <c r="K840" i="11"/>
  <c r="J840" i="11"/>
  <c r="I840" i="11"/>
  <c r="H840" i="11"/>
  <c r="M839" i="11"/>
  <c r="L839" i="11"/>
  <c r="K839" i="11"/>
  <c r="J839" i="11"/>
  <c r="I839" i="11"/>
  <c r="H839" i="11"/>
  <c r="M838" i="11"/>
  <c r="L838" i="11"/>
  <c r="K838" i="11"/>
  <c r="J838" i="11"/>
  <c r="I838" i="11"/>
  <c r="H838" i="11"/>
  <c r="M837" i="11"/>
  <c r="L837" i="11"/>
  <c r="K837" i="11"/>
  <c r="J837" i="11"/>
  <c r="I837" i="11"/>
  <c r="H837" i="11"/>
  <c r="M836" i="11"/>
  <c r="L836" i="11"/>
  <c r="K836" i="11"/>
  <c r="J836" i="11"/>
  <c r="I836" i="11"/>
  <c r="H836" i="11"/>
  <c r="M835" i="11"/>
  <c r="L835" i="11"/>
  <c r="K835" i="11"/>
  <c r="J835" i="11"/>
  <c r="I835" i="11"/>
  <c r="H835" i="11"/>
  <c r="M834" i="11"/>
  <c r="L834" i="11"/>
  <c r="K834" i="11"/>
  <c r="J834" i="11"/>
  <c r="I834" i="11"/>
  <c r="H834" i="11"/>
  <c r="M833" i="11"/>
  <c r="L833" i="11"/>
  <c r="K833" i="11"/>
  <c r="J833" i="11"/>
  <c r="I833" i="11"/>
  <c r="H833" i="11"/>
  <c r="M832" i="11"/>
  <c r="L832" i="11"/>
  <c r="K832" i="11"/>
  <c r="J832" i="11"/>
  <c r="I832" i="11"/>
  <c r="H832" i="11"/>
  <c r="M831" i="11"/>
  <c r="L831" i="11"/>
  <c r="K831" i="11"/>
  <c r="J831" i="11"/>
  <c r="I831" i="11"/>
  <c r="H831" i="11"/>
  <c r="M830" i="11"/>
  <c r="L830" i="11"/>
  <c r="K830" i="11"/>
  <c r="J830" i="11"/>
  <c r="I830" i="11"/>
  <c r="H830" i="11"/>
  <c r="M829" i="11"/>
  <c r="L829" i="11"/>
  <c r="K829" i="11"/>
  <c r="J829" i="11"/>
  <c r="I829" i="11"/>
  <c r="H829" i="11"/>
  <c r="M828" i="11"/>
  <c r="L828" i="11"/>
  <c r="K828" i="11"/>
  <c r="J828" i="11"/>
  <c r="I828" i="11"/>
  <c r="H828" i="11"/>
  <c r="M827" i="11"/>
  <c r="L827" i="11"/>
  <c r="K827" i="11"/>
  <c r="J827" i="11"/>
  <c r="I827" i="11"/>
  <c r="H827" i="11"/>
  <c r="M826" i="11"/>
  <c r="L826" i="11"/>
  <c r="K826" i="11"/>
  <c r="J826" i="11"/>
  <c r="I826" i="11"/>
  <c r="H826" i="11"/>
  <c r="M825" i="11"/>
  <c r="L825" i="11"/>
  <c r="K825" i="11"/>
  <c r="J825" i="11"/>
  <c r="I825" i="11"/>
  <c r="H825" i="11"/>
  <c r="M824" i="11"/>
  <c r="L824" i="11"/>
  <c r="K824" i="11"/>
  <c r="J824" i="11"/>
  <c r="I824" i="11"/>
  <c r="H824" i="11"/>
  <c r="M823" i="11"/>
  <c r="L823" i="11"/>
  <c r="K823" i="11"/>
  <c r="J823" i="11"/>
  <c r="I823" i="11"/>
  <c r="H823" i="11"/>
  <c r="M822" i="11"/>
  <c r="L822" i="11"/>
  <c r="K822" i="11"/>
  <c r="J822" i="11"/>
  <c r="I822" i="11"/>
  <c r="H822" i="11"/>
  <c r="M821" i="11"/>
  <c r="L821" i="11"/>
  <c r="K821" i="11"/>
  <c r="J821" i="11"/>
  <c r="I821" i="11"/>
  <c r="H821" i="11"/>
  <c r="M820" i="11"/>
  <c r="L820" i="11"/>
  <c r="K820" i="11"/>
  <c r="J820" i="11"/>
  <c r="I820" i="11"/>
  <c r="H820" i="11"/>
  <c r="M819" i="11"/>
  <c r="L819" i="11"/>
  <c r="K819" i="11"/>
  <c r="J819" i="11"/>
  <c r="I819" i="11"/>
  <c r="H819" i="11"/>
  <c r="M818" i="11"/>
  <c r="L818" i="11"/>
  <c r="K818" i="11"/>
  <c r="J818" i="11"/>
  <c r="I818" i="11"/>
  <c r="H818" i="11"/>
  <c r="M817" i="11"/>
  <c r="L817" i="11"/>
  <c r="K817" i="11"/>
  <c r="J817" i="11"/>
  <c r="I817" i="11"/>
  <c r="H817" i="11"/>
  <c r="M816" i="11"/>
  <c r="L816" i="11"/>
  <c r="K816" i="11"/>
  <c r="J816" i="11"/>
  <c r="I816" i="11"/>
  <c r="H816" i="11"/>
  <c r="M815" i="11"/>
  <c r="L815" i="11"/>
  <c r="K815" i="11"/>
  <c r="J815" i="11"/>
  <c r="I815" i="11"/>
  <c r="H815" i="11"/>
  <c r="M814" i="11"/>
  <c r="L814" i="11"/>
  <c r="K814" i="11"/>
  <c r="J814" i="11"/>
  <c r="I814" i="11"/>
  <c r="H814" i="11"/>
  <c r="M813" i="11"/>
  <c r="L813" i="11"/>
  <c r="K813" i="11"/>
  <c r="J813" i="11"/>
  <c r="I813" i="11"/>
  <c r="H813" i="11"/>
  <c r="M812" i="11"/>
  <c r="L812" i="11"/>
  <c r="K812" i="11"/>
  <c r="J812" i="11"/>
  <c r="I812" i="11"/>
  <c r="H812" i="11"/>
  <c r="M811" i="11"/>
  <c r="L811" i="11"/>
  <c r="K811" i="11"/>
  <c r="J811" i="11"/>
  <c r="I811" i="11"/>
  <c r="H811" i="11"/>
  <c r="M810" i="11"/>
  <c r="L810" i="11"/>
  <c r="K810" i="11"/>
  <c r="J810" i="11"/>
  <c r="I810" i="11"/>
  <c r="H810" i="11"/>
  <c r="M809" i="11"/>
  <c r="L809" i="11"/>
  <c r="K809" i="11"/>
  <c r="J809" i="11"/>
  <c r="I809" i="11"/>
  <c r="H809" i="11"/>
  <c r="M808" i="11"/>
  <c r="L808" i="11"/>
  <c r="K808" i="11"/>
  <c r="J808" i="11"/>
  <c r="I808" i="11"/>
  <c r="H808" i="11"/>
  <c r="M807" i="11"/>
  <c r="L807" i="11"/>
  <c r="K807" i="11"/>
  <c r="J807" i="11"/>
  <c r="I807" i="11"/>
  <c r="H807" i="11"/>
  <c r="M806" i="11"/>
  <c r="L806" i="11"/>
  <c r="K806" i="11"/>
  <c r="J806" i="11"/>
  <c r="I806" i="11"/>
  <c r="H806" i="11"/>
  <c r="M805" i="11"/>
  <c r="L805" i="11"/>
  <c r="K805" i="11"/>
  <c r="J805" i="11"/>
  <c r="I805" i="11"/>
  <c r="H805" i="11"/>
  <c r="M804" i="11"/>
  <c r="L804" i="11"/>
  <c r="K804" i="11"/>
  <c r="J804" i="11"/>
  <c r="I804" i="11"/>
  <c r="H804" i="11"/>
  <c r="M803" i="11"/>
  <c r="L803" i="11"/>
  <c r="K803" i="11"/>
  <c r="J803" i="11"/>
  <c r="I803" i="11"/>
  <c r="H803" i="11"/>
  <c r="M802" i="11"/>
  <c r="L802" i="11"/>
  <c r="K802" i="11"/>
  <c r="J802" i="11"/>
  <c r="I802" i="11"/>
  <c r="H802" i="11"/>
  <c r="M801" i="11"/>
  <c r="L801" i="11"/>
  <c r="K801" i="11"/>
  <c r="J801" i="11"/>
  <c r="I801" i="11"/>
  <c r="H801" i="11"/>
  <c r="M800" i="11"/>
  <c r="L800" i="11"/>
  <c r="K800" i="11"/>
  <c r="J800" i="11"/>
  <c r="I800" i="11"/>
  <c r="H800" i="11"/>
  <c r="M799" i="11"/>
  <c r="L799" i="11"/>
  <c r="K799" i="11"/>
  <c r="J799" i="11"/>
  <c r="I799" i="11"/>
  <c r="H799" i="11"/>
  <c r="M798" i="11"/>
  <c r="L798" i="11"/>
  <c r="K798" i="11"/>
  <c r="J798" i="11"/>
  <c r="I798" i="11"/>
  <c r="H798" i="11"/>
  <c r="M797" i="11"/>
  <c r="L797" i="11"/>
  <c r="K797" i="11"/>
  <c r="J797" i="11"/>
  <c r="I797" i="11"/>
  <c r="H797" i="11"/>
  <c r="M796" i="11"/>
  <c r="L796" i="11"/>
  <c r="K796" i="11"/>
  <c r="J796" i="11"/>
  <c r="I796" i="11"/>
  <c r="H796" i="11"/>
  <c r="M795" i="11"/>
  <c r="L795" i="11"/>
  <c r="K795" i="11"/>
  <c r="J795" i="11"/>
  <c r="I795" i="11"/>
  <c r="H795" i="11"/>
  <c r="M794" i="11"/>
  <c r="L794" i="11"/>
  <c r="K794" i="11"/>
  <c r="J794" i="11"/>
  <c r="I794" i="11"/>
  <c r="H794" i="11"/>
  <c r="M793" i="11"/>
  <c r="L793" i="11"/>
  <c r="K793" i="11"/>
  <c r="J793" i="11"/>
  <c r="I793" i="11"/>
  <c r="H793" i="11"/>
  <c r="M792" i="11"/>
  <c r="L792" i="11"/>
  <c r="K792" i="11"/>
  <c r="J792" i="11"/>
  <c r="I792" i="11"/>
  <c r="H792" i="11"/>
  <c r="M791" i="11"/>
  <c r="L791" i="11"/>
  <c r="K791" i="11"/>
  <c r="J791" i="11"/>
  <c r="I791" i="11"/>
  <c r="H791" i="11"/>
  <c r="M790" i="11"/>
  <c r="L790" i="11"/>
  <c r="K790" i="11"/>
  <c r="J790" i="11"/>
  <c r="I790" i="11"/>
  <c r="H790" i="11"/>
  <c r="M789" i="11"/>
  <c r="L789" i="11"/>
  <c r="K789" i="11"/>
  <c r="J789" i="11"/>
  <c r="I789" i="11"/>
  <c r="H789" i="11"/>
  <c r="M788" i="11"/>
  <c r="L788" i="11"/>
  <c r="K788" i="11"/>
  <c r="J788" i="11"/>
  <c r="I788" i="11"/>
  <c r="H788" i="11"/>
  <c r="M787" i="11"/>
  <c r="L787" i="11"/>
  <c r="K787" i="11"/>
  <c r="J787" i="11"/>
  <c r="I787" i="11"/>
  <c r="H787" i="11"/>
  <c r="M786" i="11"/>
  <c r="L786" i="11"/>
  <c r="K786" i="11"/>
  <c r="J786" i="11"/>
  <c r="I786" i="11"/>
  <c r="H786" i="11"/>
  <c r="M785" i="11"/>
  <c r="L785" i="11"/>
  <c r="K785" i="11"/>
  <c r="J785" i="11"/>
  <c r="I785" i="11"/>
  <c r="H785" i="11"/>
  <c r="M784" i="11"/>
  <c r="L784" i="11"/>
  <c r="K784" i="11"/>
  <c r="J784" i="11"/>
  <c r="I784" i="11"/>
  <c r="H784" i="11"/>
  <c r="M783" i="11"/>
  <c r="L783" i="11"/>
  <c r="K783" i="11"/>
  <c r="J783" i="11"/>
  <c r="I783" i="11"/>
  <c r="H783" i="11"/>
  <c r="M782" i="11"/>
  <c r="L782" i="11"/>
  <c r="K782" i="11"/>
  <c r="J782" i="11"/>
  <c r="I782" i="11"/>
  <c r="H782" i="11"/>
  <c r="M781" i="11"/>
  <c r="L781" i="11"/>
  <c r="K781" i="11"/>
  <c r="J781" i="11"/>
  <c r="I781" i="11"/>
  <c r="H781" i="11"/>
  <c r="M780" i="11"/>
  <c r="L780" i="11"/>
  <c r="K780" i="11"/>
  <c r="J780" i="11"/>
  <c r="I780" i="11"/>
  <c r="H780" i="11"/>
  <c r="M779" i="11"/>
  <c r="L779" i="11"/>
  <c r="K779" i="11"/>
  <c r="J779" i="11"/>
  <c r="I779" i="11"/>
  <c r="H779" i="11"/>
  <c r="M778" i="11"/>
  <c r="L778" i="11"/>
  <c r="K778" i="11"/>
  <c r="J778" i="11"/>
  <c r="I778" i="11"/>
  <c r="H778" i="11"/>
  <c r="M777" i="11"/>
  <c r="L777" i="11"/>
  <c r="K777" i="11"/>
  <c r="J777" i="11"/>
  <c r="I777" i="11"/>
  <c r="H777" i="11"/>
  <c r="M776" i="11"/>
  <c r="L776" i="11"/>
  <c r="K776" i="11"/>
  <c r="J776" i="11"/>
  <c r="I776" i="11"/>
  <c r="H776" i="11"/>
  <c r="M775" i="11"/>
  <c r="L775" i="11"/>
  <c r="K775" i="11"/>
  <c r="J775" i="11"/>
  <c r="I775" i="11"/>
  <c r="H775" i="11"/>
  <c r="M774" i="11"/>
  <c r="L774" i="11"/>
  <c r="K774" i="11"/>
  <c r="J774" i="11"/>
  <c r="I774" i="11"/>
  <c r="H774" i="11"/>
  <c r="M773" i="11"/>
  <c r="L773" i="11"/>
  <c r="K773" i="11"/>
  <c r="J773" i="11"/>
  <c r="I773" i="11"/>
  <c r="H773" i="11"/>
  <c r="M772" i="11"/>
  <c r="L772" i="11"/>
  <c r="K772" i="11"/>
  <c r="J772" i="11"/>
  <c r="I772" i="11"/>
  <c r="H772" i="11"/>
  <c r="M771" i="11"/>
  <c r="L771" i="11"/>
  <c r="K771" i="11"/>
  <c r="J771" i="11"/>
  <c r="I771" i="11"/>
  <c r="H771" i="11"/>
  <c r="M770" i="11"/>
  <c r="L770" i="11"/>
  <c r="K770" i="11"/>
  <c r="J770" i="11"/>
  <c r="I770" i="11"/>
  <c r="H770" i="11"/>
  <c r="M769" i="11"/>
  <c r="L769" i="11"/>
  <c r="K769" i="11"/>
  <c r="J769" i="11"/>
  <c r="I769" i="11"/>
  <c r="H769" i="11"/>
  <c r="M768" i="11"/>
  <c r="L768" i="11"/>
  <c r="K768" i="11"/>
  <c r="J768" i="11"/>
  <c r="I768" i="11"/>
  <c r="H768" i="11"/>
  <c r="M767" i="11"/>
  <c r="L767" i="11"/>
  <c r="K767" i="11"/>
  <c r="J767" i="11"/>
  <c r="I767" i="11"/>
  <c r="H767" i="11"/>
  <c r="M766" i="11"/>
  <c r="L766" i="11"/>
  <c r="K766" i="11"/>
  <c r="J766" i="11"/>
  <c r="I766" i="11"/>
  <c r="H766" i="11"/>
  <c r="M765" i="11"/>
  <c r="L765" i="11"/>
  <c r="K765" i="11"/>
  <c r="J765" i="11"/>
  <c r="I765" i="11"/>
  <c r="H765" i="11"/>
  <c r="M764" i="11"/>
  <c r="L764" i="11"/>
  <c r="K764" i="11"/>
  <c r="J764" i="11"/>
  <c r="I764" i="11"/>
  <c r="H764" i="11"/>
  <c r="M763" i="11"/>
  <c r="L763" i="11"/>
  <c r="K763" i="11"/>
  <c r="J763" i="11"/>
  <c r="I763" i="11"/>
  <c r="H763" i="11"/>
  <c r="M762" i="11"/>
  <c r="L762" i="11"/>
  <c r="K762" i="11"/>
  <c r="J762" i="11"/>
  <c r="I762" i="11"/>
  <c r="H762" i="11"/>
  <c r="M761" i="11"/>
  <c r="L761" i="11"/>
  <c r="K761" i="11"/>
  <c r="J761" i="11"/>
  <c r="I761" i="11"/>
  <c r="H761" i="11"/>
  <c r="M760" i="11"/>
  <c r="L760" i="11"/>
  <c r="K760" i="11"/>
  <c r="J760" i="11"/>
  <c r="I760" i="11"/>
  <c r="H760" i="11"/>
  <c r="M759" i="11"/>
  <c r="L759" i="11"/>
  <c r="K759" i="11"/>
  <c r="J759" i="11"/>
  <c r="I759" i="11"/>
  <c r="H759" i="11"/>
  <c r="M758" i="11"/>
  <c r="L758" i="11"/>
  <c r="K758" i="11"/>
  <c r="J758" i="11"/>
  <c r="I758" i="11"/>
  <c r="H758" i="11"/>
  <c r="M757" i="11"/>
  <c r="L757" i="11"/>
  <c r="K757" i="11"/>
  <c r="J757" i="11"/>
  <c r="I757" i="11"/>
  <c r="H757" i="11"/>
  <c r="M756" i="11"/>
  <c r="L756" i="11"/>
  <c r="K756" i="11"/>
  <c r="J756" i="11"/>
  <c r="I756" i="11"/>
  <c r="H756" i="11"/>
  <c r="M755" i="11"/>
  <c r="L755" i="11"/>
  <c r="K755" i="11"/>
  <c r="J755" i="11"/>
  <c r="I755" i="11"/>
  <c r="H755" i="11"/>
  <c r="M754" i="11"/>
  <c r="L754" i="11"/>
  <c r="K754" i="11"/>
  <c r="J754" i="11"/>
  <c r="I754" i="11"/>
  <c r="H754" i="11"/>
  <c r="M753" i="11"/>
  <c r="L753" i="11"/>
  <c r="K753" i="11"/>
  <c r="J753" i="11"/>
  <c r="I753" i="11"/>
  <c r="H753" i="11"/>
  <c r="M752" i="11"/>
  <c r="L752" i="11"/>
  <c r="K752" i="11"/>
  <c r="J752" i="11"/>
  <c r="I752" i="11"/>
  <c r="H752" i="11"/>
  <c r="M751" i="11"/>
  <c r="L751" i="11"/>
  <c r="K751" i="11"/>
  <c r="J751" i="11"/>
  <c r="I751" i="11"/>
  <c r="H751" i="11"/>
  <c r="M750" i="11"/>
  <c r="L750" i="11"/>
  <c r="K750" i="11"/>
  <c r="J750" i="11"/>
  <c r="I750" i="11"/>
  <c r="H750" i="11"/>
  <c r="M749" i="11"/>
  <c r="L749" i="11"/>
  <c r="K749" i="11"/>
  <c r="J749" i="11"/>
  <c r="I749" i="11"/>
  <c r="H749" i="11"/>
  <c r="M748" i="11"/>
  <c r="L748" i="11"/>
  <c r="K748" i="11"/>
  <c r="J748" i="11"/>
  <c r="I748" i="11"/>
  <c r="H748" i="11"/>
  <c r="M747" i="11"/>
  <c r="L747" i="11"/>
  <c r="K747" i="11"/>
  <c r="J747" i="11"/>
  <c r="I747" i="11"/>
  <c r="H747" i="11"/>
  <c r="M746" i="11"/>
  <c r="L746" i="11"/>
  <c r="K746" i="11"/>
  <c r="J746" i="11"/>
  <c r="I746" i="11"/>
  <c r="H746" i="11"/>
  <c r="M745" i="11"/>
  <c r="L745" i="11"/>
  <c r="K745" i="11"/>
  <c r="J745" i="11"/>
  <c r="I745" i="11"/>
  <c r="H745" i="11"/>
  <c r="M744" i="11"/>
  <c r="L744" i="11"/>
  <c r="K744" i="11"/>
  <c r="J744" i="11"/>
  <c r="I744" i="11"/>
  <c r="H744" i="11"/>
  <c r="M743" i="11"/>
  <c r="L743" i="11"/>
  <c r="K743" i="11"/>
  <c r="J743" i="11"/>
  <c r="I743" i="11"/>
  <c r="H743" i="11"/>
  <c r="M742" i="11"/>
  <c r="L742" i="11"/>
  <c r="K742" i="11"/>
  <c r="J742" i="11"/>
  <c r="I742" i="11"/>
  <c r="H742" i="11"/>
  <c r="M741" i="11"/>
  <c r="L741" i="11"/>
  <c r="K741" i="11"/>
  <c r="J741" i="11"/>
  <c r="I741" i="11"/>
  <c r="H741" i="11"/>
  <c r="M740" i="11"/>
  <c r="L740" i="11"/>
  <c r="K740" i="11"/>
  <c r="J740" i="11"/>
  <c r="I740" i="11"/>
  <c r="H740" i="11"/>
  <c r="M739" i="11"/>
  <c r="L739" i="11"/>
  <c r="K739" i="11"/>
  <c r="J739" i="11"/>
  <c r="I739" i="11"/>
  <c r="H739" i="11"/>
  <c r="M738" i="11"/>
  <c r="L738" i="11"/>
  <c r="K738" i="11"/>
  <c r="J738" i="11"/>
  <c r="I738" i="11"/>
  <c r="H738" i="11"/>
  <c r="M737" i="11"/>
  <c r="L737" i="11"/>
  <c r="K737" i="11"/>
  <c r="J737" i="11"/>
  <c r="I737" i="11"/>
  <c r="H737" i="11"/>
  <c r="M736" i="11"/>
  <c r="L736" i="11"/>
  <c r="K736" i="11"/>
  <c r="J736" i="11"/>
  <c r="I736" i="11"/>
  <c r="H736" i="11"/>
  <c r="M735" i="11"/>
  <c r="L735" i="11"/>
  <c r="K735" i="11"/>
  <c r="J735" i="11"/>
  <c r="I735" i="11"/>
  <c r="H735" i="11"/>
  <c r="M734" i="11"/>
  <c r="L734" i="11"/>
  <c r="K734" i="11"/>
  <c r="J734" i="11"/>
  <c r="I734" i="11"/>
  <c r="H734" i="11"/>
  <c r="M733" i="11"/>
  <c r="L733" i="11"/>
  <c r="K733" i="11"/>
  <c r="J733" i="11"/>
  <c r="I733" i="11"/>
  <c r="H733" i="11"/>
  <c r="M732" i="11"/>
  <c r="L732" i="11"/>
  <c r="K732" i="11"/>
  <c r="J732" i="11"/>
  <c r="I732" i="11"/>
  <c r="H732" i="11"/>
  <c r="M731" i="11"/>
  <c r="L731" i="11"/>
  <c r="K731" i="11"/>
  <c r="J731" i="11"/>
  <c r="I731" i="11"/>
  <c r="H731" i="11"/>
  <c r="M730" i="11"/>
  <c r="L730" i="11"/>
  <c r="K730" i="11"/>
  <c r="J730" i="11"/>
  <c r="I730" i="11"/>
  <c r="H730" i="11"/>
  <c r="M729" i="11"/>
  <c r="L729" i="11"/>
  <c r="K729" i="11"/>
  <c r="J729" i="11"/>
  <c r="I729" i="11"/>
  <c r="H729" i="11"/>
  <c r="M728" i="11"/>
  <c r="L728" i="11"/>
  <c r="K728" i="11"/>
  <c r="J728" i="11"/>
  <c r="I728" i="11"/>
  <c r="H728" i="11"/>
  <c r="M727" i="11"/>
  <c r="L727" i="11"/>
  <c r="K727" i="11"/>
  <c r="J727" i="11"/>
  <c r="I727" i="11"/>
  <c r="H727" i="11"/>
  <c r="M726" i="11"/>
  <c r="L726" i="11"/>
  <c r="K726" i="11"/>
  <c r="J726" i="11"/>
  <c r="I726" i="11"/>
  <c r="H726" i="11"/>
  <c r="M725" i="11"/>
  <c r="L725" i="11"/>
  <c r="K725" i="11"/>
  <c r="J725" i="11"/>
  <c r="I725" i="11"/>
  <c r="H725" i="11"/>
  <c r="M724" i="11"/>
  <c r="L724" i="11"/>
  <c r="K724" i="11"/>
  <c r="J724" i="11"/>
  <c r="I724" i="11"/>
  <c r="H724" i="11"/>
  <c r="M723" i="11"/>
  <c r="L723" i="11"/>
  <c r="K723" i="11"/>
  <c r="J723" i="11"/>
  <c r="I723" i="11"/>
  <c r="H723" i="11"/>
  <c r="M722" i="11"/>
  <c r="L722" i="11"/>
  <c r="K722" i="11"/>
  <c r="J722" i="11"/>
  <c r="I722" i="11"/>
  <c r="H722" i="11"/>
  <c r="M721" i="11"/>
  <c r="L721" i="11"/>
  <c r="K721" i="11"/>
  <c r="J721" i="11"/>
  <c r="I721" i="11"/>
  <c r="H721" i="11"/>
  <c r="M720" i="11"/>
  <c r="L720" i="11"/>
  <c r="K720" i="11"/>
  <c r="J720" i="11"/>
  <c r="I720" i="11"/>
  <c r="H720" i="11"/>
  <c r="M719" i="11"/>
  <c r="L719" i="11"/>
  <c r="K719" i="11"/>
  <c r="J719" i="11"/>
  <c r="I719" i="11"/>
  <c r="H719" i="11"/>
  <c r="M718" i="11"/>
  <c r="L718" i="11"/>
  <c r="K718" i="11"/>
  <c r="J718" i="11"/>
  <c r="I718" i="11"/>
  <c r="H718" i="11"/>
  <c r="M717" i="11"/>
  <c r="L717" i="11"/>
  <c r="K717" i="11"/>
  <c r="J717" i="11"/>
  <c r="I717" i="11"/>
  <c r="H717" i="11"/>
  <c r="M716" i="11"/>
  <c r="L716" i="11"/>
  <c r="K716" i="11"/>
  <c r="J716" i="11"/>
  <c r="I716" i="11"/>
  <c r="H716" i="11"/>
  <c r="M715" i="11"/>
  <c r="L715" i="11"/>
  <c r="K715" i="11"/>
  <c r="J715" i="11"/>
  <c r="I715" i="11"/>
  <c r="H715" i="11"/>
  <c r="M714" i="11"/>
  <c r="L714" i="11"/>
  <c r="K714" i="11"/>
  <c r="J714" i="11"/>
  <c r="I714" i="11"/>
  <c r="H714" i="11"/>
  <c r="M713" i="11"/>
  <c r="L713" i="11"/>
  <c r="K713" i="11"/>
  <c r="J713" i="11"/>
  <c r="I713" i="11"/>
  <c r="H713" i="11"/>
  <c r="M712" i="11"/>
  <c r="L712" i="11"/>
  <c r="K712" i="11"/>
  <c r="J712" i="11"/>
  <c r="I712" i="11"/>
  <c r="H712" i="11"/>
  <c r="M711" i="11"/>
  <c r="L711" i="11"/>
  <c r="K711" i="11"/>
  <c r="J711" i="11"/>
  <c r="I711" i="11"/>
  <c r="H711" i="11"/>
  <c r="M710" i="11"/>
  <c r="L710" i="11"/>
  <c r="K710" i="11"/>
  <c r="J710" i="11"/>
  <c r="I710" i="11"/>
  <c r="H710" i="11"/>
  <c r="M709" i="11"/>
  <c r="L709" i="11"/>
  <c r="K709" i="11"/>
  <c r="J709" i="11"/>
  <c r="I709" i="11"/>
  <c r="H709" i="11"/>
  <c r="M708" i="11"/>
  <c r="L708" i="11"/>
  <c r="K708" i="11"/>
  <c r="J708" i="11"/>
  <c r="I708" i="11"/>
  <c r="H708" i="11"/>
  <c r="M707" i="11"/>
  <c r="L707" i="11"/>
  <c r="K707" i="11"/>
  <c r="J707" i="11"/>
  <c r="I707" i="11"/>
  <c r="H707" i="11"/>
  <c r="M706" i="11"/>
  <c r="L706" i="11"/>
  <c r="K706" i="11"/>
  <c r="J706" i="11"/>
  <c r="I706" i="11"/>
  <c r="H706" i="11"/>
  <c r="M705" i="11"/>
  <c r="L705" i="11"/>
  <c r="K705" i="11"/>
  <c r="J705" i="11"/>
  <c r="I705" i="11"/>
  <c r="H705" i="11"/>
  <c r="M704" i="11"/>
  <c r="L704" i="11"/>
  <c r="K704" i="11"/>
  <c r="J704" i="11"/>
  <c r="I704" i="11"/>
  <c r="H704" i="11"/>
  <c r="M703" i="11"/>
  <c r="L703" i="11"/>
  <c r="K703" i="11"/>
  <c r="J703" i="11"/>
  <c r="I703" i="11"/>
  <c r="H703" i="11"/>
  <c r="M702" i="11"/>
  <c r="L702" i="11"/>
  <c r="K702" i="11"/>
  <c r="J702" i="11"/>
  <c r="I702" i="11"/>
  <c r="H702" i="11"/>
  <c r="M701" i="11"/>
  <c r="L701" i="11"/>
  <c r="K701" i="11"/>
  <c r="J701" i="11"/>
  <c r="I701" i="11"/>
  <c r="H701" i="11"/>
  <c r="M700" i="11"/>
  <c r="L700" i="11"/>
  <c r="K700" i="11"/>
  <c r="J700" i="11"/>
  <c r="I700" i="11"/>
  <c r="H700" i="11"/>
  <c r="M699" i="11"/>
  <c r="L699" i="11"/>
  <c r="K699" i="11"/>
  <c r="J699" i="11"/>
  <c r="I699" i="11"/>
  <c r="H699" i="11"/>
  <c r="M698" i="11"/>
  <c r="L698" i="11"/>
  <c r="K698" i="11"/>
  <c r="J698" i="11"/>
  <c r="I698" i="11"/>
  <c r="H698" i="11"/>
  <c r="M697" i="11"/>
  <c r="L697" i="11"/>
  <c r="K697" i="11"/>
  <c r="J697" i="11"/>
  <c r="I697" i="11"/>
  <c r="H697" i="11"/>
  <c r="M696" i="11"/>
  <c r="L696" i="11"/>
  <c r="K696" i="11"/>
  <c r="J696" i="11"/>
  <c r="I696" i="11"/>
  <c r="H696" i="11"/>
  <c r="M695" i="11"/>
  <c r="L695" i="11"/>
  <c r="K695" i="11"/>
  <c r="J695" i="11"/>
  <c r="I695" i="11"/>
  <c r="H695" i="11"/>
  <c r="M694" i="11"/>
  <c r="L694" i="11"/>
  <c r="K694" i="11"/>
  <c r="J694" i="11"/>
  <c r="I694" i="11"/>
  <c r="H694" i="11"/>
  <c r="M693" i="11"/>
  <c r="L693" i="11"/>
  <c r="K693" i="11"/>
  <c r="J693" i="11"/>
  <c r="I693" i="11"/>
  <c r="H693" i="11"/>
  <c r="M692" i="11"/>
  <c r="L692" i="11"/>
  <c r="K692" i="11"/>
  <c r="J692" i="11"/>
  <c r="I692" i="11"/>
  <c r="H692" i="11"/>
  <c r="M691" i="11"/>
  <c r="L691" i="11"/>
  <c r="K691" i="11"/>
  <c r="J691" i="11"/>
  <c r="I691" i="11"/>
  <c r="H691" i="11"/>
  <c r="M690" i="11"/>
  <c r="L690" i="11"/>
  <c r="K690" i="11"/>
  <c r="J690" i="11"/>
  <c r="I690" i="11"/>
  <c r="H690" i="11"/>
  <c r="M689" i="11"/>
  <c r="L689" i="11"/>
  <c r="K689" i="11"/>
  <c r="J689" i="11"/>
  <c r="I689" i="11"/>
  <c r="H689" i="11"/>
  <c r="M688" i="11"/>
  <c r="L688" i="11"/>
  <c r="K688" i="11"/>
  <c r="J688" i="11"/>
  <c r="I688" i="11"/>
  <c r="H688" i="11"/>
  <c r="M687" i="11"/>
  <c r="L687" i="11"/>
  <c r="K687" i="11"/>
  <c r="J687" i="11"/>
  <c r="I687" i="11"/>
  <c r="H687" i="11"/>
  <c r="M686" i="11"/>
  <c r="L686" i="11"/>
  <c r="K686" i="11"/>
  <c r="J686" i="11"/>
  <c r="I686" i="11"/>
  <c r="H686" i="11"/>
  <c r="M685" i="11"/>
  <c r="L685" i="11"/>
  <c r="K685" i="11"/>
  <c r="J685" i="11"/>
  <c r="I685" i="11"/>
  <c r="H685" i="11"/>
  <c r="M684" i="11"/>
  <c r="L684" i="11"/>
  <c r="K684" i="11"/>
  <c r="J684" i="11"/>
  <c r="I684" i="11"/>
  <c r="H684" i="11"/>
  <c r="M683" i="11"/>
  <c r="L683" i="11"/>
  <c r="K683" i="11"/>
  <c r="J683" i="11"/>
  <c r="I683" i="11"/>
  <c r="H683" i="11"/>
  <c r="M682" i="11"/>
  <c r="L682" i="11"/>
  <c r="K682" i="11"/>
  <c r="J682" i="11"/>
  <c r="I682" i="11"/>
  <c r="H682" i="11"/>
  <c r="M681" i="11"/>
  <c r="L681" i="11"/>
  <c r="K681" i="11"/>
  <c r="J681" i="11"/>
  <c r="I681" i="11"/>
  <c r="H681" i="11"/>
  <c r="M680" i="11"/>
  <c r="L680" i="11"/>
  <c r="K680" i="11"/>
  <c r="J680" i="11"/>
  <c r="I680" i="11"/>
  <c r="H680" i="11"/>
  <c r="M679" i="11"/>
  <c r="L679" i="11"/>
  <c r="K679" i="11"/>
  <c r="J679" i="11"/>
  <c r="I679" i="11"/>
  <c r="H679" i="11"/>
  <c r="M678" i="11"/>
  <c r="L678" i="11"/>
  <c r="K678" i="11"/>
  <c r="J678" i="11"/>
  <c r="I678" i="11"/>
  <c r="H678" i="11"/>
  <c r="M677" i="11"/>
  <c r="L677" i="11"/>
  <c r="K677" i="11"/>
  <c r="J677" i="11"/>
  <c r="I677" i="11"/>
  <c r="H677" i="11"/>
  <c r="M676" i="11"/>
  <c r="L676" i="11"/>
  <c r="K676" i="11"/>
  <c r="J676" i="11"/>
  <c r="I676" i="11"/>
  <c r="H676" i="11"/>
  <c r="M675" i="11"/>
  <c r="L675" i="11"/>
  <c r="K675" i="11"/>
  <c r="J675" i="11"/>
  <c r="I675" i="11"/>
  <c r="H675" i="11"/>
  <c r="M674" i="11"/>
  <c r="L674" i="11"/>
  <c r="K674" i="11"/>
  <c r="J674" i="11"/>
  <c r="I674" i="11"/>
  <c r="H674" i="11"/>
  <c r="M673" i="11"/>
  <c r="L673" i="11"/>
  <c r="K673" i="11"/>
  <c r="J673" i="11"/>
  <c r="I673" i="11"/>
  <c r="H673" i="11"/>
  <c r="M672" i="11"/>
  <c r="L672" i="11"/>
  <c r="K672" i="11"/>
  <c r="J672" i="11"/>
  <c r="I672" i="11"/>
  <c r="H672" i="11"/>
  <c r="M671" i="11"/>
  <c r="L671" i="11"/>
  <c r="K671" i="11"/>
  <c r="J671" i="11"/>
  <c r="I671" i="11"/>
  <c r="H671" i="11"/>
  <c r="M670" i="11"/>
  <c r="L670" i="11"/>
  <c r="K670" i="11"/>
  <c r="J670" i="11"/>
  <c r="I670" i="11"/>
  <c r="H670" i="11"/>
  <c r="M669" i="11"/>
  <c r="L669" i="11"/>
  <c r="K669" i="11"/>
  <c r="J669" i="11"/>
  <c r="I669" i="11"/>
  <c r="H669" i="11"/>
  <c r="M668" i="11"/>
  <c r="L668" i="11"/>
  <c r="K668" i="11"/>
  <c r="J668" i="11"/>
  <c r="I668" i="11"/>
  <c r="H668" i="11"/>
  <c r="M667" i="11"/>
  <c r="L667" i="11"/>
  <c r="K667" i="11"/>
  <c r="J667" i="11"/>
  <c r="I667" i="11"/>
  <c r="H667" i="11"/>
  <c r="M666" i="11"/>
  <c r="L666" i="11"/>
  <c r="K666" i="11"/>
  <c r="J666" i="11"/>
  <c r="I666" i="11"/>
  <c r="H666" i="11"/>
  <c r="M665" i="11"/>
  <c r="L665" i="11"/>
  <c r="K665" i="11"/>
  <c r="J665" i="11"/>
  <c r="I665" i="11"/>
  <c r="H665" i="11"/>
  <c r="M664" i="11"/>
  <c r="L664" i="11"/>
  <c r="K664" i="11"/>
  <c r="J664" i="11"/>
  <c r="I664" i="11"/>
  <c r="H664" i="11"/>
  <c r="M663" i="11"/>
  <c r="L663" i="11"/>
  <c r="K663" i="11"/>
  <c r="J663" i="11"/>
  <c r="I663" i="11"/>
  <c r="H663" i="11"/>
  <c r="M662" i="11"/>
  <c r="L662" i="11"/>
  <c r="K662" i="11"/>
  <c r="J662" i="11"/>
  <c r="I662" i="11"/>
  <c r="H662" i="11"/>
  <c r="M661" i="11"/>
  <c r="L661" i="11"/>
  <c r="K661" i="11"/>
  <c r="J661" i="11"/>
  <c r="I661" i="11"/>
  <c r="H661" i="11"/>
  <c r="M660" i="11"/>
  <c r="L660" i="11"/>
  <c r="K660" i="11"/>
  <c r="J660" i="11"/>
  <c r="I660" i="11"/>
  <c r="H660" i="11"/>
  <c r="M659" i="11"/>
  <c r="L659" i="11"/>
  <c r="K659" i="11"/>
  <c r="J659" i="11"/>
  <c r="I659" i="11"/>
  <c r="H659" i="11"/>
  <c r="M658" i="11"/>
  <c r="L658" i="11"/>
  <c r="K658" i="11"/>
  <c r="J658" i="11"/>
  <c r="I658" i="11"/>
  <c r="H658" i="11"/>
  <c r="M657" i="11"/>
  <c r="L657" i="11"/>
  <c r="K657" i="11"/>
  <c r="J657" i="11"/>
  <c r="I657" i="11"/>
  <c r="H657" i="11"/>
  <c r="M656" i="11"/>
  <c r="L656" i="11"/>
  <c r="K656" i="11"/>
  <c r="J656" i="11"/>
  <c r="I656" i="11"/>
  <c r="H656" i="11"/>
  <c r="M655" i="11"/>
  <c r="L655" i="11"/>
  <c r="K655" i="11"/>
  <c r="J655" i="11"/>
  <c r="I655" i="11"/>
  <c r="H655" i="11"/>
  <c r="M654" i="11"/>
  <c r="L654" i="11"/>
  <c r="K654" i="11"/>
  <c r="J654" i="11"/>
  <c r="I654" i="11"/>
  <c r="H654" i="11"/>
  <c r="M653" i="11"/>
  <c r="L653" i="11"/>
  <c r="K653" i="11"/>
  <c r="J653" i="11"/>
  <c r="I653" i="11"/>
  <c r="H653" i="11"/>
  <c r="M652" i="11"/>
  <c r="L652" i="11"/>
  <c r="K652" i="11"/>
  <c r="J652" i="11"/>
  <c r="I652" i="11"/>
  <c r="H652" i="11"/>
  <c r="M651" i="11"/>
  <c r="L651" i="11"/>
  <c r="K651" i="11"/>
  <c r="J651" i="11"/>
  <c r="I651" i="11"/>
  <c r="H651" i="11"/>
  <c r="M650" i="11"/>
  <c r="L650" i="11"/>
  <c r="K650" i="11"/>
  <c r="J650" i="11"/>
  <c r="I650" i="11"/>
  <c r="H650" i="11"/>
  <c r="M649" i="11"/>
  <c r="L649" i="11"/>
  <c r="K649" i="11"/>
  <c r="J649" i="11"/>
  <c r="I649" i="11"/>
  <c r="H649" i="11"/>
  <c r="M648" i="11"/>
  <c r="L648" i="11"/>
  <c r="K648" i="11"/>
  <c r="J648" i="11"/>
  <c r="I648" i="11"/>
  <c r="H648" i="11"/>
  <c r="M647" i="11"/>
  <c r="L647" i="11"/>
  <c r="K647" i="11"/>
  <c r="J647" i="11"/>
  <c r="I647" i="11"/>
  <c r="H647" i="11"/>
  <c r="M646" i="11"/>
  <c r="L646" i="11"/>
  <c r="K646" i="11"/>
  <c r="J646" i="11"/>
  <c r="I646" i="11"/>
  <c r="H646" i="11"/>
  <c r="M645" i="11"/>
  <c r="L645" i="11"/>
  <c r="K645" i="11"/>
  <c r="J645" i="11"/>
  <c r="I645" i="11"/>
  <c r="H645" i="11"/>
  <c r="M644" i="11"/>
  <c r="L644" i="11"/>
  <c r="K644" i="11"/>
  <c r="J644" i="11"/>
  <c r="I644" i="11"/>
  <c r="H644" i="11"/>
  <c r="M643" i="11"/>
  <c r="L643" i="11"/>
  <c r="K643" i="11"/>
  <c r="J643" i="11"/>
  <c r="I643" i="11"/>
  <c r="H643" i="11"/>
  <c r="M642" i="11"/>
  <c r="L642" i="11"/>
  <c r="K642" i="11"/>
  <c r="J642" i="11"/>
  <c r="I642" i="11"/>
  <c r="H642" i="11"/>
  <c r="M641" i="11"/>
  <c r="L641" i="11"/>
  <c r="K641" i="11"/>
  <c r="J641" i="11"/>
  <c r="I641" i="11"/>
  <c r="H641" i="11"/>
  <c r="M640" i="11"/>
  <c r="L640" i="11"/>
  <c r="K640" i="11"/>
  <c r="J640" i="11"/>
  <c r="I640" i="11"/>
  <c r="H640" i="11"/>
  <c r="M639" i="11"/>
  <c r="L639" i="11"/>
  <c r="K639" i="11"/>
  <c r="J639" i="11"/>
  <c r="I639" i="11"/>
  <c r="H639" i="11"/>
  <c r="M638" i="11"/>
  <c r="L638" i="11"/>
  <c r="K638" i="11"/>
  <c r="J638" i="11"/>
  <c r="I638" i="11"/>
  <c r="H638" i="11"/>
  <c r="M637" i="11"/>
  <c r="L637" i="11"/>
  <c r="K637" i="11"/>
  <c r="J637" i="11"/>
  <c r="I637" i="11"/>
  <c r="H637" i="11"/>
  <c r="M636" i="11"/>
  <c r="L636" i="11"/>
  <c r="K636" i="11"/>
  <c r="J636" i="11"/>
  <c r="I636" i="11"/>
  <c r="H636" i="11"/>
  <c r="M635" i="11"/>
  <c r="L635" i="11"/>
  <c r="K635" i="11"/>
  <c r="J635" i="11"/>
  <c r="I635" i="11"/>
  <c r="H635" i="11"/>
  <c r="M634" i="11"/>
  <c r="L634" i="11"/>
  <c r="K634" i="11"/>
  <c r="J634" i="11"/>
  <c r="I634" i="11"/>
  <c r="H634" i="11"/>
  <c r="M633" i="11"/>
  <c r="L633" i="11"/>
  <c r="K633" i="11"/>
  <c r="J633" i="11"/>
  <c r="I633" i="11"/>
  <c r="H633" i="11"/>
  <c r="M632" i="11"/>
  <c r="L632" i="11"/>
  <c r="K632" i="11"/>
  <c r="J632" i="11"/>
  <c r="I632" i="11"/>
  <c r="H632" i="11"/>
  <c r="M631" i="11"/>
  <c r="L631" i="11"/>
  <c r="K631" i="11"/>
  <c r="J631" i="11"/>
  <c r="I631" i="11"/>
  <c r="H631" i="11"/>
  <c r="M630" i="11"/>
  <c r="L630" i="11"/>
  <c r="K630" i="11"/>
  <c r="J630" i="11"/>
  <c r="I630" i="11"/>
  <c r="H630" i="11"/>
  <c r="M629" i="11"/>
  <c r="L629" i="11"/>
  <c r="K629" i="11"/>
  <c r="J629" i="11"/>
  <c r="I629" i="11"/>
  <c r="H629" i="11"/>
  <c r="M628" i="11"/>
  <c r="L628" i="11"/>
  <c r="K628" i="11"/>
  <c r="J628" i="11"/>
  <c r="I628" i="11"/>
  <c r="H628" i="11"/>
  <c r="M627" i="11"/>
  <c r="L627" i="11"/>
  <c r="K627" i="11"/>
  <c r="J627" i="11"/>
  <c r="I627" i="11"/>
  <c r="H627" i="11"/>
  <c r="M626" i="11"/>
  <c r="L626" i="11"/>
  <c r="K626" i="11"/>
  <c r="J626" i="11"/>
  <c r="I626" i="11"/>
  <c r="H626" i="11"/>
  <c r="M625" i="11"/>
  <c r="L625" i="11"/>
  <c r="K625" i="11"/>
  <c r="J625" i="11"/>
  <c r="I625" i="11"/>
  <c r="H625" i="11"/>
  <c r="M624" i="11"/>
  <c r="L624" i="11"/>
  <c r="K624" i="11"/>
  <c r="J624" i="11"/>
  <c r="I624" i="11"/>
  <c r="H624" i="11"/>
  <c r="M623" i="11"/>
  <c r="L623" i="11"/>
  <c r="K623" i="11"/>
  <c r="J623" i="11"/>
  <c r="I623" i="11"/>
  <c r="H623" i="11"/>
  <c r="M622" i="11"/>
  <c r="L622" i="11"/>
  <c r="K622" i="11"/>
  <c r="J622" i="11"/>
  <c r="I622" i="11"/>
  <c r="H622" i="11"/>
  <c r="M621" i="11"/>
  <c r="L621" i="11"/>
  <c r="K621" i="11"/>
  <c r="J621" i="11"/>
  <c r="I621" i="11"/>
  <c r="H621" i="11"/>
  <c r="M620" i="11"/>
  <c r="L620" i="11"/>
  <c r="K620" i="11"/>
  <c r="J620" i="11"/>
  <c r="I620" i="11"/>
  <c r="H620" i="11"/>
  <c r="M619" i="11"/>
  <c r="L619" i="11"/>
  <c r="K619" i="11"/>
  <c r="J619" i="11"/>
  <c r="I619" i="11"/>
  <c r="H619" i="11"/>
  <c r="M618" i="11"/>
  <c r="L618" i="11"/>
  <c r="K618" i="11"/>
  <c r="J618" i="11"/>
  <c r="I618" i="11"/>
  <c r="H618" i="11"/>
  <c r="M617" i="11"/>
  <c r="L617" i="11"/>
  <c r="K617" i="11"/>
  <c r="J617" i="11"/>
  <c r="I617" i="11"/>
  <c r="H617" i="11"/>
  <c r="M616" i="11"/>
  <c r="L616" i="11"/>
  <c r="K616" i="11"/>
  <c r="J616" i="11"/>
  <c r="I616" i="11"/>
  <c r="H616" i="11"/>
  <c r="M615" i="11"/>
  <c r="L615" i="11"/>
  <c r="K615" i="11"/>
  <c r="J615" i="11"/>
  <c r="I615" i="11"/>
  <c r="H615" i="11"/>
  <c r="M614" i="11"/>
  <c r="L614" i="11"/>
  <c r="K614" i="11"/>
  <c r="J614" i="11"/>
  <c r="I614" i="11"/>
  <c r="H614" i="11"/>
  <c r="M613" i="11"/>
  <c r="L613" i="11"/>
  <c r="K613" i="11"/>
  <c r="J613" i="11"/>
  <c r="I613" i="11"/>
  <c r="H613" i="11"/>
  <c r="M612" i="11"/>
  <c r="L612" i="11"/>
  <c r="K612" i="11"/>
  <c r="J612" i="11"/>
  <c r="I612" i="11"/>
  <c r="H612" i="11"/>
  <c r="M611" i="11"/>
  <c r="L611" i="11"/>
  <c r="K611" i="11"/>
  <c r="J611" i="11"/>
  <c r="I611" i="11"/>
  <c r="H611" i="11"/>
  <c r="M610" i="11"/>
  <c r="L610" i="11"/>
  <c r="K610" i="11"/>
  <c r="J610" i="11"/>
  <c r="I610" i="11"/>
  <c r="H610" i="11"/>
  <c r="M609" i="11"/>
  <c r="L609" i="11"/>
  <c r="K609" i="11"/>
  <c r="J609" i="11"/>
  <c r="I609" i="11"/>
  <c r="H609" i="11"/>
  <c r="M608" i="11"/>
  <c r="L608" i="11"/>
  <c r="K608" i="11"/>
  <c r="J608" i="11"/>
  <c r="I608" i="11"/>
  <c r="H608" i="11"/>
  <c r="M607" i="11"/>
  <c r="L607" i="11"/>
  <c r="K607" i="11"/>
  <c r="J607" i="11"/>
  <c r="I607" i="11"/>
  <c r="H607" i="11"/>
  <c r="M606" i="11"/>
  <c r="L606" i="11"/>
  <c r="K606" i="11"/>
  <c r="J606" i="11"/>
  <c r="I606" i="11"/>
  <c r="H606" i="11"/>
  <c r="M605" i="11"/>
  <c r="L605" i="11"/>
  <c r="K605" i="11"/>
  <c r="J605" i="11"/>
  <c r="I605" i="11"/>
  <c r="H605" i="11"/>
  <c r="M604" i="11"/>
  <c r="L604" i="11"/>
  <c r="K604" i="11"/>
  <c r="J604" i="11"/>
  <c r="I604" i="11"/>
  <c r="H604" i="11"/>
  <c r="M603" i="11"/>
  <c r="L603" i="11"/>
  <c r="K603" i="11"/>
  <c r="J603" i="11"/>
  <c r="I603" i="11"/>
  <c r="H603" i="11"/>
  <c r="M602" i="11"/>
  <c r="L602" i="11"/>
  <c r="K602" i="11"/>
  <c r="J602" i="11"/>
  <c r="I602" i="11"/>
  <c r="H602" i="11"/>
  <c r="M601" i="11"/>
  <c r="L601" i="11"/>
  <c r="K601" i="11"/>
  <c r="J601" i="11"/>
  <c r="I601" i="11"/>
  <c r="H601" i="11"/>
  <c r="M600" i="11"/>
  <c r="L600" i="11"/>
  <c r="K600" i="11"/>
  <c r="J600" i="11"/>
  <c r="I600" i="11"/>
  <c r="H600" i="11"/>
  <c r="M599" i="11"/>
  <c r="L599" i="11"/>
  <c r="K599" i="11"/>
  <c r="J599" i="11"/>
  <c r="I599" i="11"/>
  <c r="H599" i="11"/>
  <c r="M598" i="11"/>
  <c r="L598" i="11"/>
  <c r="K598" i="11"/>
  <c r="J598" i="11"/>
  <c r="I598" i="11"/>
  <c r="H598" i="11"/>
  <c r="M597" i="11"/>
  <c r="L597" i="11"/>
  <c r="K597" i="11"/>
  <c r="J597" i="11"/>
  <c r="I597" i="11"/>
  <c r="H597" i="11"/>
  <c r="M596" i="11"/>
  <c r="L596" i="11"/>
  <c r="K596" i="11"/>
  <c r="J596" i="11"/>
  <c r="I596" i="11"/>
  <c r="H596" i="11"/>
  <c r="M595" i="11"/>
  <c r="L595" i="11"/>
  <c r="K595" i="11"/>
  <c r="J595" i="11"/>
  <c r="I595" i="11"/>
  <c r="H595" i="11"/>
  <c r="M594" i="11"/>
  <c r="L594" i="11"/>
  <c r="K594" i="11"/>
  <c r="J594" i="11"/>
  <c r="I594" i="11"/>
  <c r="H594" i="11"/>
  <c r="M593" i="11"/>
  <c r="L593" i="11"/>
  <c r="K593" i="11"/>
  <c r="J593" i="11"/>
  <c r="I593" i="11"/>
  <c r="H593" i="11"/>
  <c r="M592" i="11"/>
  <c r="L592" i="11"/>
  <c r="K592" i="11"/>
  <c r="J592" i="11"/>
  <c r="I592" i="11"/>
  <c r="H592" i="11"/>
  <c r="M591" i="11"/>
  <c r="L591" i="11"/>
  <c r="K591" i="11"/>
  <c r="J591" i="11"/>
  <c r="I591" i="11"/>
  <c r="H591" i="11"/>
  <c r="M590" i="11"/>
  <c r="L590" i="11"/>
  <c r="K590" i="11"/>
  <c r="J590" i="11"/>
  <c r="I590" i="11"/>
  <c r="H590" i="11"/>
  <c r="M589" i="11"/>
  <c r="L589" i="11"/>
  <c r="K589" i="11"/>
  <c r="J589" i="11"/>
  <c r="I589" i="11"/>
  <c r="H589" i="11"/>
  <c r="M588" i="11"/>
  <c r="L588" i="11"/>
  <c r="K588" i="11"/>
  <c r="J588" i="11"/>
  <c r="I588" i="11"/>
  <c r="H588" i="11"/>
  <c r="M587" i="11"/>
  <c r="L587" i="11"/>
  <c r="K587" i="11"/>
  <c r="J587" i="11"/>
  <c r="I587" i="11"/>
  <c r="H587" i="11"/>
  <c r="M586" i="11"/>
  <c r="L586" i="11"/>
  <c r="K586" i="11"/>
  <c r="J586" i="11"/>
  <c r="I586" i="11"/>
  <c r="H586" i="11"/>
  <c r="M585" i="11"/>
  <c r="L585" i="11"/>
  <c r="K585" i="11"/>
  <c r="J585" i="11"/>
  <c r="I585" i="11"/>
  <c r="H585" i="11"/>
  <c r="M584" i="11"/>
  <c r="L584" i="11"/>
  <c r="K584" i="11"/>
  <c r="J584" i="11"/>
  <c r="I584" i="11"/>
  <c r="H584" i="11"/>
  <c r="M583" i="11"/>
  <c r="L583" i="11"/>
  <c r="K583" i="11"/>
  <c r="J583" i="11"/>
  <c r="I583" i="11"/>
  <c r="H583" i="11"/>
  <c r="M582" i="11"/>
  <c r="L582" i="11"/>
  <c r="K582" i="11"/>
  <c r="J582" i="11"/>
  <c r="I582" i="11"/>
  <c r="H582" i="11"/>
  <c r="M581" i="11"/>
  <c r="L581" i="11"/>
  <c r="K581" i="11"/>
  <c r="J581" i="11"/>
  <c r="I581" i="11"/>
  <c r="H581" i="11"/>
  <c r="M580" i="11"/>
  <c r="L580" i="11"/>
  <c r="K580" i="11"/>
  <c r="J580" i="11"/>
  <c r="I580" i="11"/>
  <c r="H580" i="11"/>
  <c r="M579" i="11"/>
  <c r="L579" i="11"/>
  <c r="K579" i="11"/>
  <c r="J579" i="11"/>
  <c r="I579" i="11"/>
  <c r="H579" i="11"/>
  <c r="M578" i="11"/>
  <c r="L578" i="11"/>
  <c r="K578" i="11"/>
  <c r="J578" i="11"/>
  <c r="I578" i="11"/>
  <c r="H578" i="11"/>
  <c r="M577" i="11"/>
  <c r="L577" i="11"/>
  <c r="K577" i="11"/>
  <c r="J577" i="11"/>
  <c r="I577" i="11"/>
  <c r="H577" i="11"/>
  <c r="M576" i="11"/>
  <c r="L576" i="11"/>
  <c r="K576" i="11"/>
  <c r="J576" i="11"/>
  <c r="I576" i="11"/>
  <c r="H576" i="11"/>
  <c r="M575" i="11"/>
  <c r="L575" i="11"/>
  <c r="K575" i="11"/>
  <c r="J575" i="11"/>
  <c r="I575" i="11"/>
  <c r="H575" i="11"/>
  <c r="M574" i="11"/>
  <c r="L574" i="11"/>
  <c r="K574" i="11"/>
  <c r="J574" i="11"/>
  <c r="I574" i="11"/>
  <c r="H574" i="11"/>
  <c r="M573" i="11"/>
  <c r="L573" i="11"/>
  <c r="K573" i="11"/>
  <c r="J573" i="11"/>
  <c r="I573" i="11"/>
  <c r="H573" i="11"/>
  <c r="M572" i="11"/>
  <c r="L572" i="11"/>
  <c r="K572" i="11"/>
  <c r="J572" i="11"/>
  <c r="I572" i="11"/>
  <c r="H572" i="11"/>
  <c r="M571" i="11"/>
  <c r="L571" i="11"/>
  <c r="K571" i="11"/>
  <c r="J571" i="11"/>
  <c r="I571" i="11"/>
  <c r="H571" i="11"/>
  <c r="M570" i="11"/>
  <c r="L570" i="11"/>
  <c r="K570" i="11"/>
  <c r="J570" i="11"/>
  <c r="I570" i="11"/>
  <c r="H570" i="11"/>
  <c r="M569" i="11"/>
  <c r="L569" i="11"/>
  <c r="K569" i="11"/>
  <c r="J569" i="11"/>
  <c r="I569" i="11"/>
  <c r="H569" i="11"/>
  <c r="M568" i="11"/>
  <c r="L568" i="11"/>
  <c r="K568" i="11"/>
  <c r="J568" i="11"/>
  <c r="I568" i="11"/>
  <c r="H568" i="11"/>
  <c r="M567" i="11"/>
  <c r="L567" i="11"/>
  <c r="K567" i="11"/>
  <c r="J567" i="11"/>
  <c r="I567" i="11"/>
  <c r="H567" i="11"/>
  <c r="M566" i="11"/>
  <c r="L566" i="11"/>
  <c r="K566" i="11"/>
  <c r="J566" i="11"/>
  <c r="I566" i="11"/>
  <c r="H566" i="11"/>
  <c r="M565" i="11"/>
  <c r="L565" i="11"/>
  <c r="K565" i="11"/>
  <c r="J565" i="11"/>
  <c r="I565" i="11"/>
  <c r="H565" i="11"/>
  <c r="M564" i="11"/>
  <c r="L564" i="11"/>
  <c r="K564" i="11"/>
  <c r="J564" i="11"/>
  <c r="I564" i="11"/>
  <c r="H564" i="11"/>
  <c r="M563" i="11"/>
  <c r="L563" i="11"/>
  <c r="K563" i="11"/>
  <c r="J563" i="11"/>
  <c r="I563" i="11"/>
  <c r="H563" i="11"/>
  <c r="M562" i="11"/>
  <c r="L562" i="11"/>
  <c r="K562" i="11"/>
  <c r="J562" i="11"/>
  <c r="I562" i="11"/>
  <c r="H562" i="11"/>
  <c r="M561" i="11"/>
  <c r="L561" i="11"/>
  <c r="K561" i="11"/>
  <c r="J561" i="11"/>
  <c r="I561" i="11"/>
  <c r="H561" i="11"/>
  <c r="M560" i="11"/>
  <c r="L560" i="11"/>
  <c r="K560" i="11"/>
  <c r="J560" i="11"/>
  <c r="I560" i="11"/>
  <c r="H560" i="11"/>
  <c r="M559" i="11"/>
  <c r="L559" i="11"/>
  <c r="K559" i="11"/>
  <c r="J559" i="11"/>
  <c r="I559" i="11"/>
  <c r="H559" i="11"/>
  <c r="M558" i="11"/>
  <c r="L558" i="11"/>
  <c r="K558" i="11"/>
  <c r="J558" i="11"/>
  <c r="I558" i="11"/>
  <c r="H558" i="11"/>
  <c r="M557" i="11"/>
  <c r="L557" i="11"/>
  <c r="K557" i="11"/>
  <c r="J557" i="11"/>
  <c r="I557" i="11"/>
  <c r="H557" i="11"/>
  <c r="M556" i="11"/>
  <c r="L556" i="11"/>
  <c r="K556" i="11"/>
  <c r="J556" i="11"/>
  <c r="I556" i="11"/>
  <c r="H556" i="11"/>
  <c r="M555" i="11"/>
  <c r="L555" i="11"/>
  <c r="K555" i="11"/>
  <c r="J555" i="11"/>
  <c r="I555" i="11"/>
  <c r="H555" i="11"/>
  <c r="M554" i="11"/>
  <c r="L554" i="11"/>
  <c r="K554" i="11"/>
  <c r="J554" i="11"/>
  <c r="I554" i="11"/>
  <c r="H554" i="11"/>
  <c r="M553" i="11"/>
  <c r="L553" i="11"/>
  <c r="K553" i="11"/>
  <c r="J553" i="11"/>
  <c r="I553" i="11"/>
  <c r="H553" i="11"/>
  <c r="M552" i="11"/>
  <c r="L552" i="11"/>
  <c r="K552" i="11"/>
  <c r="J552" i="11"/>
  <c r="I552" i="11"/>
  <c r="H552" i="11"/>
  <c r="M551" i="11"/>
  <c r="L551" i="11"/>
  <c r="K551" i="11"/>
  <c r="J551" i="11"/>
  <c r="I551" i="11"/>
  <c r="H551" i="11"/>
  <c r="M550" i="11"/>
  <c r="L550" i="11"/>
  <c r="K550" i="11"/>
  <c r="J550" i="11"/>
  <c r="I550" i="11"/>
  <c r="H550" i="11"/>
  <c r="M549" i="11"/>
  <c r="L549" i="11"/>
  <c r="K549" i="11"/>
  <c r="J549" i="11"/>
  <c r="I549" i="11"/>
  <c r="H549" i="11"/>
  <c r="M548" i="11"/>
  <c r="L548" i="11"/>
  <c r="K548" i="11"/>
  <c r="J548" i="11"/>
  <c r="I548" i="11"/>
  <c r="H548" i="11"/>
  <c r="M547" i="11"/>
  <c r="L547" i="11"/>
  <c r="K547" i="11"/>
  <c r="J547" i="11"/>
  <c r="I547" i="11"/>
  <c r="H547" i="11"/>
  <c r="M546" i="11"/>
  <c r="L546" i="11"/>
  <c r="K546" i="11"/>
  <c r="J546" i="11"/>
  <c r="I546" i="11"/>
  <c r="H546" i="11"/>
  <c r="M545" i="11"/>
  <c r="L545" i="11"/>
  <c r="K545" i="11"/>
  <c r="J545" i="11"/>
  <c r="I545" i="11"/>
  <c r="H545" i="11"/>
  <c r="M544" i="11"/>
  <c r="L544" i="11"/>
  <c r="K544" i="11"/>
  <c r="J544" i="11"/>
  <c r="I544" i="11"/>
  <c r="H544" i="11"/>
  <c r="M543" i="11"/>
  <c r="L543" i="11"/>
  <c r="K543" i="11"/>
  <c r="J543" i="11"/>
  <c r="I543" i="11"/>
  <c r="H543" i="11"/>
  <c r="M542" i="11"/>
  <c r="L542" i="11"/>
  <c r="K542" i="11"/>
  <c r="J542" i="11"/>
  <c r="I542" i="11"/>
  <c r="H542" i="11"/>
  <c r="M541" i="11"/>
  <c r="L541" i="11"/>
  <c r="K541" i="11"/>
  <c r="J541" i="11"/>
  <c r="I541" i="11"/>
  <c r="H541" i="11"/>
  <c r="M540" i="11"/>
  <c r="L540" i="11"/>
  <c r="K540" i="11"/>
  <c r="J540" i="11"/>
  <c r="I540" i="11"/>
  <c r="H540" i="11"/>
  <c r="M539" i="11"/>
  <c r="L539" i="11"/>
  <c r="K539" i="11"/>
  <c r="J539" i="11"/>
  <c r="I539" i="11"/>
  <c r="H539" i="11"/>
  <c r="M538" i="11"/>
  <c r="L538" i="11"/>
  <c r="K538" i="11"/>
  <c r="J538" i="11"/>
  <c r="I538" i="11"/>
  <c r="H538" i="11"/>
  <c r="M537" i="11"/>
  <c r="L537" i="11"/>
  <c r="K537" i="11"/>
  <c r="J537" i="11"/>
  <c r="I537" i="11"/>
  <c r="H537" i="11"/>
  <c r="M536" i="11"/>
  <c r="L536" i="11"/>
  <c r="K536" i="11"/>
  <c r="J536" i="11"/>
  <c r="I536" i="11"/>
  <c r="H536" i="11"/>
  <c r="M535" i="11"/>
  <c r="L535" i="11"/>
  <c r="K535" i="11"/>
  <c r="J535" i="11"/>
  <c r="I535" i="11"/>
  <c r="H535" i="11"/>
  <c r="M534" i="11"/>
  <c r="L534" i="11"/>
  <c r="K534" i="11"/>
  <c r="J534" i="11"/>
  <c r="I534" i="11"/>
  <c r="H534" i="11"/>
  <c r="M533" i="11"/>
  <c r="L533" i="11"/>
  <c r="K533" i="11"/>
  <c r="J533" i="11"/>
  <c r="I533" i="11"/>
  <c r="H533" i="11"/>
  <c r="M532" i="11"/>
  <c r="L532" i="11"/>
  <c r="K532" i="11"/>
  <c r="J532" i="11"/>
  <c r="I532" i="11"/>
  <c r="H532" i="11"/>
  <c r="M531" i="11"/>
  <c r="L531" i="11"/>
  <c r="K531" i="11"/>
  <c r="J531" i="11"/>
  <c r="I531" i="11"/>
  <c r="H531" i="11"/>
  <c r="M530" i="11"/>
  <c r="L530" i="11"/>
  <c r="K530" i="11"/>
  <c r="J530" i="11"/>
  <c r="I530" i="11"/>
  <c r="H530" i="11"/>
  <c r="M529" i="11"/>
  <c r="L529" i="11"/>
  <c r="K529" i="11"/>
  <c r="J529" i="11"/>
  <c r="I529" i="11"/>
  <c r="H529" i="11"/>
  <c r="M528" i="11"/>
  <c r="L528" i="11"/>
  <c r="K528" i="11"/>
  <c r="J528" i="11"/>
  <c r="I528" i="11"/>
  <c r="H528" i="11"/>
  <c r="M527" i="11"/>
  <c r="L527" i="11"/>
  <c r="K527" i="11"/>
  <c r="J527" i="11"/>
  <c r="I527" i="11"/>
  <c r="H527" i="11"/>
  <c r="M526" i="11"/>
  <c r="L526" i="11"/>
  <c r="K526" i="11"/>
  <c r="J526" i="11"/>
  <c r="I526" i="11"/>
  <c r="H526" i="11"/>
  <c r="M525" i="11"/>
  <c r="L525" i="11"/>
  <c r="K525" i="11"/>
  <c r="J525" i="11"/>
  <c r="I525" i="11"/>
  <c r="H525" i="11"/>
  <c r="M524" i="11"/>
  <c r="L524" i="11"/>
  <c r="K524" i="11"/>
  <c r="J524" i="11"/>
  <c r="I524" i="11"/>
  <c r="H524" i="11"/>
  <c r="M523" i="11"/>
  <c r="L523" i="11"/>
  <c r="K523" i="11"/>
  <c r="J523" i="11"/>
  <c r="I523" i="11"/>
  <c r="H523" i="11"/>
  <c r="M522" i="11"/>
  <c r="L522" i="11"/>
  <c r="K522" i="11"/>
  <c r="J522" i="11"/>
  <c r="I522" i="11"/>
  <c r="H522" i="11"/>
  <c r="M521" i="11"/>
  <c r="L521" i="11"/>
  <c r="K521" i="11"/>
  <c r="J521" i="11"/>
  <c r="I521" i="11"/>
  <c r="H521" i="11"/>
  <c r="M520" i="11"/>
  <c r="L520" i="11"/>
  <c r="K520" i="11"/>
  <c r="J520" i="11"/>
  <c r="I520" i="11"/>
  <c r="H520" i="11"/>
  <c r="M519" i="11"/>
  <c r="L519" i="11"/>
  <c r="K519" i="11"/>
  <c r="J519" i="11"/>
  <c r="I519" i="11"/>
  <c r="H519" i="11"/>
  <c r="M518" i="11"/>
  <c r="L518" i="11"/>
  <c r="K518" i="11"/>
  <c r="J518" i="11"/>
  <c r="I518" i="11"/>
  <c r="H518" i="11"/>
  <c r="M517" i="11"/>
  <c r="L517" i="11"/>
  <c r="K517" i="11"/>
  <c r="J517" i="11"/>
  <c r="I517" i="11"/>
  <c r="H517" i="11"/>
  <c r="M516" i="11"/>
  <c r="L516" i="11"/>
  <c r="K516" i="11"/>
  <c r="J516" i="11"/>
  <c r="I516" i="11"/>
  <c r="H516" i="11"/>
  <c r="M515" i="11"/>
  <c r="L515" i="11"/>
  <c r="K515" i="11"/>
  <c r="J515" i="11"/>
  <c r="I515" i="11"/>
  <c r="H515" i="11"/>
  <c r="M514" i="11"/>
  <c r="L514" i="11"/>
  <c r="K514" i="11"/>
  <c r="J514" i="11"/>
  <c r="I514" i="11"/>
  <c r="H514" i="11"/>
  <c r="M513" i="11"/>
  <c r="L513" i="11"/>
  <c r="K513" i="11"/>
  <c r="J513" i="11"/>
  <c r="I513" i="11"/>
  <c r="H513" i="11"/>
  <c r="M512" i="11"/>
  <c r="L512" i="11"/>
  <c r="K512" i="11"/>
  <c r="J512" i="11"/>
  <c r="I512" i="11"/>
  <c r="H512" i="11"/>
  <c r="M511" i="11"/>
  <c r="L511" i="11"/>
  <c r="K511" i="11"/>
  <c r="J511" i="11"/>
  <c r="I511" i="11"/>
  <c r="H511" i="11"/>
  <c r="M510" i="11"/>
  <c r="L510" i="11"/>
  <c r="K510" i="11"/>
  <c r="J510" i="11"/>
  <c r="I510" i="11"/>
  <c r="H510" i="11"/>
  <c r="M509" i="11"/>
  <c r="L509" i="11"/>
  <c r="K509" i="11"/>
  <c r="J509" i="11"/>
  <c r="I509" i="11"/>
  <c r="H509" i="11"/>
  <c r="M508" i="11"/>
  <c r="L508" i="11"/>
  <c r="K508" i="11"/>
  <c r="J508" i="11"/>
  <c r="I508" i="11"/>
  <c r="H508" i="11"/>
  <c r="M507" i="11"/>
  <c r="L507" i="11"/>
  <c r="K507" i="11"/>
  <c r="J507" i="11"/>
  <c r="I507" i="11"/>
  <c r="H507" i="11"/>
  <c r="M506" i="11"/>
  <c r="L506" i="11"/>
  <c r="K506" i="11"/>
  <c r="J506" i="11"/>
  <c r="I506" i="11"/>
  <c r="H506" i="11"/>
  <c r="M505" i="11"/>
  <c r="L505" i="11"/>
  <c r="K505" i="11"/>
  <c r="J505" i="11"/>
  <c r="I505" i="11"/>
  <c r="H505" i="11"/>
  <c r="M504" i="11"/>
  <c r="L504" i="11"/>
  <c r="K504" i="11"/>
  <c r="J504" i="11"/>
  <c r="I504" i="11"/>
  <c r="H504" i="11"/>
  <c r="M503" i="11"/>
  <c r="L503" i="11"/>
  <c r="K503" i="11"/>
  <c r="J503" i="11"/>
  <c r="I503" i="11"/>
  <c r="H503" i="11"/>
  <c r="M502" i="11"/>
  <c r="L502" i="11"/>
  <c r="K502" i="11"/>
  <c r="J502" i="11"/>
  <c r="I502" i="11"/>
  <c r="H502" i="11"/>
  <c r="M501" i="11"/>
  <c r="L501" i="11"/>
  <c r="K501" i="11"/>
  <c r="J501" i="11"/>
  <c r="I501" i="11"/>
  <c r="H501" i="11"/>
  <c r="M500" i="11"/>
  <c r="L500" i="11"/>
  <c r="K500" i="11"/>
  <c r="J500" i="11"/>
  <c r="I500" i="11"/>
  <c r="H500" i="11"/>
  <c r="M499" i="11"/>
  <c r="L499" i="11"/>
  <c r="K499" i="11"/>
  <c r="J499" i="11"/>
  <c r="I499" i="11"/>
  <c r="H499" i="11"/>
  <c r="M498" i="11"/>
  <c r="L498" i="11"/>
  <c r="K498" i="11"/>
  <c r="J498" i="11"/>
  <c r="I498" i="11"/>
  <c r="H498" i="11"/>
  <c r="M497" i="11"/>
  <c r="L497" i="11"/>
  <c r="K497" i="11"/>
  <c r="J497" i="11"/>
  <c r="I497" i="11"/>
  <c r="H497" i="11"/>
  <c r="M496" i="11"/>
  <c r="L496" i="11"/>
  <c r="K496" i="11"/>
  <c r="J496" i="11"/>
  <c r="I496" i="11"/>
  <c r="H496" i="11"/>
  <c r="M495" i="11"/>
  <c r="L495" i="11"/>
  <c r="K495" i="11"/>
  <c r="J495" i="11"/>
  <c r="I495" i="11"/>
  <c r="H495" i="11"/>
  <c r="M494" i="11"/>
  <c r="L494" i="11"/>
  <c r="K494" i="11"/>
  <c r="J494" i="11"/>
  <c r="I494" i="11"/>
  <c r="H494" i="11"/>
  <c r="M493" i="11"/>
  <c r="L493" i="11"/>
  <c r="K493" i="11"/>
  <c r="J493" i="11"/>
  <c r="I493" i="11"/>
  <c r="H493" i="11"/>
  <c r="M492" i="11"/>
  <c r="L492" i="11"/>
  <c r="K492" i="11"/>
  <c r="J492" i="11"/>
  <c r="I492" i="11"/>
  <c r="H492" i="11"/>
  <c r="M491" i="11"/>
  <c r="L491" i="11"/>
  <c r="K491" i="11"/>
  <c r="J491" i="11"/>
  <c r="I491" i="11"/>
  <c r="H491" i="11"/>
  <c r="M490" i="11"/>
  <c r="L490" i="11"/>
  <c r="K490" i="11"/>
  <c r="J490" i="11"/>
  <c r="I490" i="11"/>
  <c r="H490" i="11"/>
  <c r="M489" i="11"/>
  <c r="L489" i="11"/>
  <c r="K489" i="11"/>
  <c r="J489" i="11"/>
  <c r="I489" i="11"/>
  <c r="H489" i="11"/>
  <c r="M488" i="11"/>
  <c r="L488" i="11"/>
  <c r="K488" i="11"/>
  <c r="J488" i="11"/>
  <c r="I488" i="11"/>
  <c r="H488" i="11"/>
  <c r="M487" i="11"/>
  <c r="L487" i="11"/>
  <c r="K487" i="11"/>
  <c r="J487" i="11"/>
  <c r="I487" i="11"/>
  <c r="H487" i="11"/>
  <c r="M486" i="11"/>
  <c r="L486" i="11"/>
  <c r="K486" i="11"/>
  <c r="J486" i="11"/>
  <c r="I486" i="11"/>
  <c r="H486" i="11"/>
  <c r="M485" i="11"/>
  <c r="L485" i="11"/>
  <c r="K485" i="11"/>
  <c r="J485" i="11"/>
  <c r="I485" i="11"/>
  <c r="H485" i="11"/>
  <c r="M484" i="11"/>
  <c r="L484" i="11"/>
  <c r="K484" i="11"/>
  <c r="J484" i="11"/>
  <c r="I484" i="11"/>
  <c r="H484" i="11"/>
  <c r="M483" i="11"/>
  <c r="L483" i="11"/>
  <c r="K483" i="11"/>
  <c r="J483" i="11"/>
  <c r="I483" i="11"/>
  <c r="H483" i="11"/>
  <c r="M482" i="11"/>
  <c r="L482" i="11"/>
  <c r="K482" i="11"/>
  <c r="J482" i="11"/>
  <c r="I482" i="11"/>
  <c r="H482" i="11"/>
  <c r="M481" i="11"/>
  <c r="L481" i="11"/>
  <c r="K481" i="11"/>
  <c r="J481" i="11"/>
  <c r="I481" i="11"/>
  <c r="H481" i="11"/>
  <c r="M480" i="11"/>
  <c r="L480" i="11"/>
  <c r="K480" i="11"/>
  <c r="J480" i="11"/>
  <c r="I480" i="11"/>
  <c r="H480" i="11"/>
  <c r="M479" i="11"/>
  <c r="L479" i="11"/>
  <c r="K479" i="11"/>
  <c r="J479" i="11"/>
  <c r="I479" i="11"/>
  <c r="H479" i="11"/>
  <c r="M478" i="11"/>
  <c r="L478" i="11"/>
  <c r="K478" i="11"/>
  <c r="J478" i="11"/>
  <c r="I478" i="11"/>
  <c r="H478" i="11"/>
  <c r="M477" i="11"/>
  <c r="L477" i="11"/>
  <c r="K477" i="11"/>
  <c r="J477" i="11"/>
  <c r="I477" i="11"/>
  <c r="H477" i="11"/>
  <c r="M476" i="11"/>
  <c r="L476" i="11"/>
  <c r="K476" i="11"/>
  <c r="J476" i="11"/>
  <c r="I476" i="11"/>
  <c r="H476" i="11"/>
  <c r="M475" i="11"/>
  <c r="L475" i="11"/>
  <c r="K475" i="11"/>
  <c r="J475" i="11"/>
  <c r="I475" i="11"/>
  <c r="H475" i="11"/>
  <c r="M474" i="11"/>
  <c r="L474" i="11"/>
  <c r="K474" i="11"/>
  <c r="J474" i="11"/>
  <c r="I474" i="11"/>
  <c r="H474" i="11"/>
  <c r="M473" i="11"/>
  <c r="L473" i="11"/>
  <c r="K473" i="11"/>
  <c r="J473" i="11"/>
  <c r="I473" i="11"/>
  <c r="H473" i="11"/>
  <c r="M472" i="11"/>
  <c r="L472" i="11"/>
  <c r="K472" i="11"/>
  <c r="J472" i="11"/>
  <c r="I472" i="11"/>
  <c r="H472" i="11"/>
  <c r="M471" i="11"/>
  <c r="L471" i="11"/>
  <c r="K471" i="11"/>
  <c r="J471" i="11"/>
  <c r="I471" i="11"/>
  <c r="H471" i="11"/>
  <c r="M470" i="11"/>
  <c r="L470" i="11"/>
  <c r="K470" i="11"/>
  <c r="J470" i="11"/>
  <c r="I470" i="11"/>
  <c r="H470" i="11"/>
  <c r="M469" i="11"/>
  <c r="L469" i="11"/>
  <c r="K469" i="11"/>
  <c r="J469" i="11"/>
  <c r="I469" i="11"/>
  <c r="H469" i="11"/>
  <c r="M468" i="11"/>
  <c r="L468" i="11"/>
  <c r="K468" i="11"/>
  <c r="J468" i="11"/>
  <c r="I468" i="11"/>
  <c r="H468" i="11"/>
  <c r="M467" i="11"/>
  <c r="L467" i="11"/>
  <c r="K467" i="11"/>
  <c r="J467" i="11"/>
  <c r="I467" i="11"/>
  <c r="H467" i="11"/>
  <c r="M466" i="11"/>
  <c r="L466" i="11"/>
  <c r="K466" i="11"/>
  <c r="J466" i="11"/>
  <c r="I466" i="11"/>
  <c r="H466" i="11"/>
  <c r="M465" i="11"/>
  <c r="L465" i="11"/>
  <c r="K465" i="11"/>
  <c r="J465" i="11"/>
  <c r="I465" i="11"/>
  <c r="H465" i="11"/>
  <c r="M464" i="11"/>
  <c r="L464" i="11"/>
  <c r="K464" i="11"/>
  <c r="J464" i="11"/>
  <c r="I464" i="11"/>
  <c r="H464" i="11"/>
  <c r="M463" i="11"/>
  <c r="L463" i="11"/>
  <c r="K463" i="11"/>
  <c r="J463" i="11"/>
  <c r="I463" i="11"/>
  <c r="H463" i="11"/>
  <c r="M462" i="11"/>
  <c r="L462" i="11"/>
  <c r="K462" i="11"/>
  <c r="J462" i="11"/>
  <c r="I462" i="11"/>
  <c r="H462" i="11"/>
  <c r="M461" i="11"/>
  <c r="L461" i="11"/>
  <c r="K461" i="11"/>
  <c r="J461" i="11"/>
  <c r="I461" i="11"/>
  <c r="H461" i="11"/>
  <c r="M460" i="11"/>
  <c r="L460" i="11"/>
  <c r="K460" i="11"/>
  <c r="J460" i="11"/>
  <c r="I460" i="11"/>
  <c r="H460" i="11"/>
  <c r="M459" i="11"/>
  <c r="L459" i="11"/>
  <c r="K459" i="11"/>
  <c r="J459" i="11"/>
  <c r="I459" i="11"/>
  <c r="H459" i="11"/>
  <c r="M458" i="11"/>
  <c r="L458" i="11"/>
  <c r="K458" i="11"/>
  <c r="J458" i="11"/>
  <c r="I458" i="11"/>
  <c r="H458" i="11"/>
  <c r="M457" i="11"/>
  <c r="L457" i="11"/>
  <c r="K457" i="11"/>
  <c r="J457" i="11"/>
  <c r="I457" i="11"/>
  <c r="H457" i="11"/>
  <c r="M456" i="11"/>
  <c r="L456" i="11"/>
  <c r="K456" i="11"/>
  <c r="J456" i="11"/>
  <c r="I456" i="11"/>
  <c r="H456" i="11"/>
  <c r="M455" i="11"/>
  <c r="L455" i="11"/>
  <c r="K455" i="11"/>
  <c r="J455" i="11"/>
  <c r="I455" i="11"/>
  <c r="H455" i="11"/>
  <c r="M454" i="11"/>
  <c r="L454" i="11"/>
  <c r="K454" i="11"/>
  <c r="J454" i="11"/>
  <c r="I454" i="11"/>
  <c r="H454" i="11"/>
  <c r="M453" i="11"/>
  <c r="L453" i="11"/>
  <c r="K453" i="11"/>
  <c r="J453" i="11"/>
  <c r="I453" i="11"/>
  <c r="H453" i="11"/>
  <c r="M452" i="11"/>
  <c r="L452" i="11"/>
  <c r="K452" i="11"/>
  <c r="J452" i="11"/>
  <c r="I452" i="11"/>
  <c r="H452" i="11"/>
  <c r="M451" i="11"/>
  <c r="L451" i="11"/>
  <c r="K451" i="11"/>
  <c r="J451" i="11"/>
  <c r="I451" i="11"/>
  <c r="H451" i="11"/>
  <c r="M450" i="11"/>
  <c r="L450" i="11"/>
  <c r="K450" i="11"/>
  <c r="J450" i="11"/>
  <c r="I450" i="11"/>
  <c r="H450" i="11"/>
  <c r="M449" i="11"/>
  <c r="L449" i="11"/>
  <c r="K449" i="11"/>
  <c r="J449" i="11"/>
  <c r="I449" i="11"/>
  <c r="H449" i="11"/>
  <c r="M448" i="11"/>
  <c r="L448" i="11"/>
  <c r="K448" i="11"/>
  <c r="J448" i="11"/>
  <c r="I448" i="11"/>
  <c r="H448" i="11"/>
  <c r="M447" i="11"/>
  <c r="L447" i="11"/>
  <c r="K447" i="11"/>
  <c r="J447" i="11"/>
  <c r="I447" i="11"/>
  <c r="H447" i="11"/>
  <c r="M446" i="11"/>
  <c r="L446" i="11"/>
  <c r="K446" i="11"/>
  <c r="J446" i="11"/>
  <c r="I446" i="11"/>
  <c r="H446" i="11"/>
  <c r="M445" i="11"/>
  <c r="L445" i="11"/>
  <c r="K445" i="11"/>
  <c r="J445" i="11"/>
  <c r="I445" i="11"/>
  <c r="H445" i="11"/>
  <c r="M444" i="11"/>
  <c r="L444" i="11"/>
  <c r="K444" i="11"/>
  <c r="J444" i="11"/>
  <c r="I444" i="11"/>
  <c r="H444" i="11"/>
  <c r="M443" i="11"/>
  <c r="L443" i="11"/>
  <c r="K443" i="11"/>
  <c r="J443" i="11"/>
  <c r="I443" i="11"/>
  <c r="H443" i="11"/>
  <c r="M442" i="11"/>
  <c r="L442" i="11"/>
  <c r="K442" i="11"/>
  <c r="J442" i="11"/>
  <c r="I442" i="11"/>
  <c r="H442" i="11"/>
  <c r="M441" i="11"/>
  <c r="L441" i="11"/>
  <c r="K441" i="11"/>
  <c r="J441" i="11"/>
  <c r="I441" i="11"/>
  <c r="H441" i="11"/>
  <c r="M440" i="11"/>
  <c r="L440" i="11"/>
  <c r="K440" i="11"/>
  <c r="J440" i="11"/>
  <c r="I440" i="11"/>
  <c r="H440" i="11"/>
  <c r="M439" i="11"/>
  <c r="L439" i="11"/>
  <c r="K439" i="11"/>
  <c r="J439" i="11"/>
  <c r="I439" i="11"/>
  <c r="H439" i="11"/>
  <c r="M438" i="11"/>
  <c r="L438" i="11"/>
  <c r="K438" i="11"/>
  <c r="J438" i="11"/>
  <c r="I438" i="11"/>
  <c r="H438" i="11"/>
  <c r="M437" i="11"/>
  <c r="L437" i="11"/>
  <c r="K437" i="11"/>
  <c r="J437" i="11"/>
  <c r="I437" i="11"/>
  <c r="H437" i="11"/>
  <c r="M436" i="11"/>
  <c r="L436" i="11"/>
  <c r="K436" i="11"/>
  <c r="J436" i="11"/>
  <c r="I436" i="11"/>
  <c r="H436" i="11"/>
  <c r="M435" i="11"/>
  <c r="L435" i="11"/>
  <c r="K435" i="11"/>
  <c r="J435" i="11"/>
  <c r="I435" i="11"/>
  <c r="H435" i="11"/>
  <c r="M434" i="11"/>
  <c r="L434" i="11"/>
  <c r="K434" i="11"/>
  <c r="J434" i="11"/>
  <c r="I434" i="11"/>
  <c r="H434" i="11"/>
  <c r="M433" i="11"/>
  <c r="L433" i="11"/>
  <c r="K433" i="11"/>
  <c r="J433" i="11"/>
  <c r="I433" i="11"/>
  <c r="H433" i="11"/>
  <c r="M432" i="11"/>
  <c r="L432" i="11"/>
  <c r="K432" i="11"/>
  <c r="J432" i="11"/>
  <c r="I432" i="11"/>
  <c r="H432" i="11"/>
  <c r="M431" i="11"/>
  <c r="L431" i="11"/>
  <c r="K431" i="11"/>
  <c r="J431" i="11"/>
  <c r="I431" i="11"/>
  <c r="H431" i="11"/>
  <c r="M430" i="11"/>
  <c r="L430" i="11"/>
  <c r="K430" i="11"/>
  <c r="J430" i="11"/>
  <c r="I430" i="11"/>
  <c r="H430" i="11"/>
  <c r="M429" i="11"/>
  <c r="L429" i="11"/>
  <c r="K429" i="11"/>
  <c r="J429" i="11"/>
  <c r="I429" i="11"/>
  <c r="H429" i="11"/>
  <c r="M428" i="11"/>
  <c r="L428" i="11"/>
  <c r="K428" i="11"/>
  <c r="J428" i="11"/>
  <c r="I428" i="11"/>
  <c r="H428" i="11"/>
  <c r="M427" i="11"/>
  <c r="L427" i="11"/>
  <c r="K427" i="11"/>
  <c r="J427" i="11"/>
  <c r="I427" i="11"/>
  <c r="H427" i="11"/>
  <c r="M426" i="11"/>
  <c r="L426" i="11"/>
  <c r="K426" i="11"/>
  <c r="J426" i="11"/>
  <c r="I426" i="11"/>
  <c r="H426" i="11"/>
  <c r="M425" i="11"/>
  <c r="L425" i="11"/>
  <c r="K425" i="11"/>
  <c r="J425" i="11"/>
  <c r="I425" i="11"/>
  <c r="H425" i="11"/>
  <c r="M424" i="11"/>
  <c r="L424" i="11"/>
  <c r="K424" i="11"/>
  <c r="J424" i="11"/>
  <c r="I424" i="11"/>
  <c r="H424" i="11"/>
  <c r="M423" i="11"/>
  <c r="L423" i="11"/>
  <c r="K423" i="11"/>
  <c r="J423" i="11"/>
  <c r="I423" i="11"/>
  <c r="H423" i="11"/>
  <c r="M422" i="11"/>
  <c r="L422" i="11"/>
  <c r="K422" i="11"/>
  <c r="J422" i="11"/>
  <c r="I422" i="11"/>
  <c r="H422" i="11"/>
  <c r="M421" i="11"/>
  <c r="L421" i="11"/>
  <c r="K421" i="11"/>
  <c r="J421" i="11"/>
  <c r="I421" i="11"/>
  <c r="H421" i="11"/>
  <c r="M420" i="11"/>
  <c r="L420" i="11"/>
  <c r="K420" i="11"/>
  <c r="J420" i="11"/>
  <c r="I420" i="11"/>
  <c r="H420" i="11"/>
  <c r="M419" i="11"/>
  <c r="L419" i="11"/>
  <c r="K419" i="11"/>
  <c r="J419" i="11"/>
  <c r="I419" i="11"/>
  <c r="H419" i="11"/>
  <c r="M418" i="11"/>
  <c r="L418" i="11"/>
  <c r="K418" i="11"/>
  <c r="J418" i="11"/>
  <c r="I418" i="11"/>
  <c r="H418" i="11"/>
  <c r="M417" i="11"/>
  <c r="L417" i="11"/>
  <c r="K417" i="11"/>
  <c r="J417" i="11"/>
  <c r="I417" i="11"/>
  <c r="H417" i="11"/>
  <c r="M416" i="11"/>
  <c r="L416" i="11"/>
  <c r="K416" i="11"/>
  <c r="J416" i="11"/>
  <c r="I416" i="11"/>
  <c r="H416" i="11"/>
  <c r="M415" i="11"/>
  <c r="L415" i="11"/>
  <c r="K415" i="11"/>
  <c r="J415" i="11"/>
  <c r="I415" i="11"/>
  <c r="H415" i="11"/>
  <c r="M414" i="11"/>
  <c r="L414" i="11"/>
  <c r="K414" i="11"/>
  <c r="J414" i="11"/>
  <c r="I414" i="11"/>
  <c r="H414" i="11"/>
  <c r="M413" i="11"/>
  <c r="L413" i="11"/>
  <c r="K413" i="11"/>
  <c r="J413" i="11"/>
  <c r="I413" i="11"/>
  <c r="H413" i="11"/>
  <c r="M412" i="11"/>
  <c r="L412" i="11"/>
  <c r="K412" i="11"/>
  <c r="J412" i="11"/>
  <c r="I412" i="11"/>
  <c r="H412" i="11"/>
  <c r="M411" i="11"/>
  <c r="L411" i="11"/>
  <c r="K411" i="11"/>
  <c r="J411" i="11"/>
  <c r="I411" i="11"/>
  <c r="H411" i="11"/>
  <c r="M410" i="11"/>
  <c r="L410" i="11"/>
  <c r="K410" i="11"/>
  <c r="J410" i="11"/>
  <c r="I410" i="11"/>
  <c r="H410" i="11"/>
  <c r="M409" i="11"/>
  <c r="L409" i="11"/>
  <c r="K409" i="11"/>
  <c r="J409" i="11"/>
  <c r="I409" i="11"/>
  <c r="H409" i="11"/>
  <c r="M408" i="11"/>
  <c r="L408" i="11"/>
  <c r="K408" i="11"/>
  <c r="J408" i="11"/>
  <c r="I408" i="11"/>
  <c r="H408" i="11"/>
  <c r="M407" i="11"/>
  <c r="L407" i="11"/>
  <c r="K407" i="11"/>
  <c r="J407" i="11"/>
  <c r="I407" i="11"/>
  <c r="H407" i="11"/>
  <c r="M406" i="11"/>
  <c r="L406" i="11"/>
  <c r="K406" i="11"/>
  <c r="J406" i="11"/>
  <c r="I406" i="11"/>
  <c r="H406" i="11"/>
  <c r="M405" i="11"/>
  <c r="L405" i="11"/>
  <c r="K405" i="11"/>
  <c r="J405" i="11"/>
  <c r="I405" i="11"/>
  <c r="H405" i="11"/>
  <c r="M404" i="11"/>
  <c r="L404" i="11"/>
  <c r="K404" i="11"/>
  <c r="J404" i="11"/>
  <c r="I404" i="11"/>
  <c r="H404" i="11"/>
  <c r="M403" i="11"/>
  <c r="L403" i="11"/>
  <c r="K403" i="11"/>
  <c r="J403" i="11"/>
  <c r="I403" i="11"/>
  <c r="H403" i="11"/>
  <c r="M402" i="11"/>
  <c r="L402" i="11"/>
  <c r="K402" i="11"/>
  <c r="J402" i="11"/>
  <c r="I402" i="11"/>
  <c r="H402" i="11"/>
  <c r="M401" i="11"/>
  <c r="L401" i="11"/>
  <c r="K401" i="11"/>
  <c r="J401" i="11"/>
  <c r="I401" i="11"/>
  <c r="H401" i="11"/>
  <c r="M400" i="11"/>
  <c r="L400" i="11"/>
  <c r="K400" i="11"/>
  <c r="J400" i="11"/>
  <c r="I400" i="11"/>
  <c r="H400" i="11"/>
  <c r="M399" i="11"/>
  <c r="L399" i="11"/>
  <c r="K399" i="11"/>
  <c r="J399" i="11"/>
  <c r="I399" i="11"/>
  <c r="H399" i="11"/>
  <c r="M398" i="11"/>
  <c r="L398" i="11"/>
  <c r="K398" i="11"/>
  <c r="J398" i="11"/>
  <c r="I398" i="11"/>
  <c r="H398" i="11"/>
  <c r="M397" i="11"/>
  <c r="L397" i="11"/>
  <c r="K397" i="11"/>
  <c r="J397" i="11"/>
  <c r="I397" i="11"/>
  <c r="H397" i="11"/>
  <c r="M396" i="11"/>
  <c r="L396" i="11"/>
  <c r="K396" i="11"/>
  <c r="J396" i="11"/>
  <c r="I396" i="11"/>
  <c r="H396" i="11"/>
  <c r="M395" i="11"/>
  <c r="L395" i="11"/>
  <c r="K395" i="11"/>
  <c r="J395" i="11"/>
  <c r="I395" i="11"/>
  <c r="H395" i="11"/>
  <c r="M394" i="11"/>
  <c r="L394" i="11"/>
  <c r="K394" i="11"/>
  <c r="J394" i="11"/>
  <c r="I394" i="11"/>
  <c r="H394" i="11"/>
  <c r="M393" i="11"/>
  <c r="L393" i="11"/>
  <c r="K393" i="11"/>
  <c r="J393" i="11"/>
  <c r="I393" i="11"/>
  <c r="H393" i="11"/>
  <c r="M392" i="11"/>
  <c r="L392" i="11"/>
  <c r="K392" i="11"/>
  <c r="J392" i="11"/>
  <c r="I392" i="11"/>
  <c r="H392" i="11"/>
  <c r="M391" i="11"/>
  <c r="L391" i="11"/>
  <c r="K391" i="11"/>
  <c r="J391" i="11"/>
  <c r="I391" i="11"/>
  <c r="H391" i="11"/>
  <c r="M390" i="11"/>
  <c r="L390" i="11"/>
  <c r="K390" i="11"/>
  <c r="J390" i="11"/>
  <c r="I390" i="11"/>
  <c r="H390" i="11"/>
  <c r="M389" i="11"/>
  <c r="L389" i="11"/>
  <c r="K389" i="11"/>
  <c r="J389" i="11"/>
  <c r="I389" i="11"/>
  <c r="H389" i="11"/>
  <c r="M388" i="11"/>
  <c r="L388" i="11"/>
  <c r="K388" i="11"/>
  <c r="J388" i="11"/>
  <c r="I388" i="11"/>
  <c r="H388" i="11"/>
  <c r="M387" i="11"/>
  <c r="L387" i="11"/>
  <c r="K387" i="11"/>
  <c r="J387" i="11"/>
  <c r="I387" i="11"/>
  <c r="H387" i="11"/>
  <c r="M386" i="11"/>
  <c r="L386" i="11"/>
  <c r="K386" i="11"/>
  <c r="J386" i="11"/>
  <c r="I386" i="11"/>
  <c r="H386" i="11"/>
  <c r="M385" i="11"/>
  <c r="L385" i="11"/>
  <c r="K385" i="11"/>
  <c r="J385" i="11"/>
  <c r="I385" i="11"/>
  <c r="H385" i="11"/>
  <c r="M384" i="11"/>
  <c r="L384" i="11"/>
  <c r="K384" i="11"/>
  <c r="J384" i="11"/>
  <c r="I384" i="11"/>
  <c r="H384" i="11"/>
  <c r="M383" i="11"/>
  <c r="L383" i="11"/>
  <c r="K383" i="11"/>
  <c r="J383" i="11"/>
  <c r="I383" i="11"/>
  <c r="H383" i="11"/>
  <c r="M382" i="11"/>
  <c r="L382" i="11"/>
  <c r="K382" i="11"/>
  <c r="J382" i="11"/>
  <c r="I382" i="11"/>
  <c r="H382" i="11"/>
  <c r="M381" i="11"/>
  <c r="L381" i="11"/>
  <c r="K381" i="11"/>
  <c r="J381" i="11"/>
  <c r="I381" i="11"/>
  <c r="H381" i="11"/>
  <c r="M380" i="11"/>
  <c r="L380" i="11"/>
  <c r="K380" i="11"/>
  <c r="J380" i="11"/>
  <c r="I380" i="11"/>
  <c r="H380" i="11"/>
  <c r="M379" i="11"/>
  <c r="L379" i="11"/>
  <c r="K379" i="11"/>
  <c r="J379" i="11"/>
  <c r="I379" i="11"/>
  <c r="H379" i="11"/>
  <c r="M378" i="11"/>
  <c r="L378" i="11"/>
  <c r="K378" i="11"/>
  <c r="J378" i="11"/>
  <c r="I378" i="11"/>
  <c r="H378" i="11"/>
  <c r="M377" i="11"/>
  <c r="L377" i="11"/>
  <c r="K377" i="11"/>
  <c r="J377" i="11"/>
  <c r="I377" i="11"/>
  <c r="H377" i="11"/>
  <c r="M376" i="11"/>
  <c r="L376" i="11"/>
  <c r="K376" i="11"/>
  <c r="J376" i="11"/>
  <c r="I376" i="11"/>
  <c r="H376" i="11"/>
  <c r="M375" i="11"/>
  <c r="L375" i="11"/>
  <c r="K375" i="11"/>
  <c r="J375" i="11"/>
  <c r="I375" i="11"/>
  <c r="H375" i="11"/>
  <c r="M374" i="11"/>
  <c r="L374" i="11"/>
  <c r="K374" i="11"/>
  <c r="J374" i="11"/>
  <c r="I374" i="11"/>
  <c r="H374" i="11"/>
  <c r="M373" i="11"/>
  <c r="L373" i="11"/>
  <c r="K373" i="11"/>
  <c r="J373" i="11"/>
  <c r="I373" i="11"/>
  <c r="H373" i="11"/>
  <c r="M372" i="11"/>
  <c r="L372" i="11"/>
  <c r="K372" i="11"/>
  <c r="J372" i="11"/>
  <c r="I372" i="11"/>
  <c r="H372" i="11"/>
  <c r="M371" i="11"/>
  <c r="L371" i="11"/>
  <c r="K371" i="11"/>
  <c r="J371" i="11"/>
  <c r="I371" i="11"/>
  <c r="H371" i="11"/>
  <c r="M370" i="11"/>
  <c r="L370" i="11"/>
  <c r="K370" i="11"/>
  <c r="J370" i="11"/>
  <c r="I370" i="11"/>
  <c r="H370" i="11"/>
  <c r="M369" i="11"/>
  <c r="L369" i="11"/>
  <c r="K369" i="11"/>
  <c r="J369" i="11"/>
  <c r="I369" i="11"/>
  <c r="H369" i="11"/>
  <c r="M368" i="11"/>
  <c r="L368" i="11"/>
  <c r="K368" i="11"/>
  <c r="J368" i="11"/>
  <c r="I368" i="11"/>
  <c r="H368" i="11"/>
  <c r="M367" i="11"/>
  <c r="L367" i="11"/>
  <c r="K367" i="11"/>
  <c r="J367" i="11"/>
  <c r="I367" i="11"/>
  <c r="H367" i="11"/>
  <c r="M366" i="11"/>
  <c r="L366" i="11"/>
  <c r="K366" i="11"/>
  <c r="J366" i="11"/>
  <c r="I366" i="11"/>
  <c r="H366" i="11"/>
  <c r="M365" i="11"/>
  <c r="L365" i="11"/>
  <c r="K365" i="11"/>
  <c r="J365" i="11"/>
  <c r="I365" i="11"/>
  <c r="H365" i="11"/>
  <c r="M364" i="11"/>
  <c r="L364" i="11"/>
  <c r="K364" i="11"/>
  <c r="J364" i="11"/>
  <c r="I364" i="11"/>
  <c r="H364" i="11"/>
  <c r="M363" i="11"/>
  <c r="L363" i="11"/>
  <c r="K363" i="11"/>
  <c r="J363" i="11"/>
  <c r="I363" i="11"/>
  <c r="H363" i="11"/>
  <c r="M362" i="11"/>
  <c r="L362" i="11"/>
  <c r="K362" i="11"/>
  <c r="J362" i="11"/>
  <c r="I362" i="11"/>
  <c r="H362" i="11"/>
  <c r="M361" i="11"/>
  <c r="L361" i="11"/>
  <c r="K361" i="11"/>
  <c r="J361" i="11"/>
  <c r="I361" i="11"/>
  <c r="H361" i="11"/>
  <c r="M360" i="11"/>
  <c r="L360" i="11"/>
  <c r="K360" i="11"/>
  <c r="J360" i="11"/>
  <c r="I360" i="11"/>
  <c r="H360" i="11"/>
  <c r="M359" i="11"/>
  <c r="L359" i="11"/>
  <c r="K359" i="11"/>
  <c r="J359" i="11"/>
  <c r="I359" i="11"/>
  <c r="H359" i="11"/>
  <c r="M358" i="11"/>
  <c r="L358" i="11"/>
  <c r="K358" i="11"/>
  <c r="J358" i="11"/>
  <c r="I358" i="11"/>
  <c r="H358" i="11"/>
  <c r="M357" i="11"/>
  <c r="L357" i="11"/>
  <c r="K357" i="11"/>
  <c r="J357" i="11"/>
  <c r="I357" i="11"/>
  <c r="H357" i="11"/>
  <c r="M356" i="11"/>
  <c r="L356" i="11"/>
  <c r="K356" i="11"/>
  <c r="J356" i="11"/>
  <c r="I356" i="11"/>
  <c r="H356" i="11"/>
  <c r="M355" i="11"/>
  <c r="L355" i="11"/>
  <c r="K355" i="11"/>
  <c r="J355" i="11"/>
  <c r="I355" i="11"/>
  <c r="H355" i="11"/>
  <c r="M354" i="11"/>
  <c r="L354" i="11"/>
  <c r="K354" i="11"/>
  <c r="J354" i="11"/>
  <c r="I354" i="11"/>
  <c r="H354" i="11"/>
  <c r="M353" i="11"/>
  <c r="L353" i="11"/>
  <c r="K353" i="11"/>
  <c r="J353" i="11"/>
  <c r="I353" i="11"/>
  <c r="H353" i="11"/>
  <c r="M352" i="11"/>
  <c r="L352" i="11"/>
  <c r="K352" i="11"/>
  <c r="J352" i="11"/>
  <c r="I352" i="11"/>
  <c r="H352" i="11"/>
  <c r="M351" i="11"/>
  <c r="L351" i="11"/>
  <c r="K351" i="11"/>
  <c r="J351" i="11"/>
  <c r="I351" i="11"/>
  <c r="H351" i="11"/>
  <c r="M350" i="11"/>
  <c r="L350" i="11"/>
  <c r="K350" i="11"/>
  <c r="J350" i="11"/>
  <c r="I350" i="11"/>
  <c r="H350" i="11"/>
  <c r="M349" i="11"/>
  <c r="L349" i="11"/>
  <c r="K349" i="11"/>
  <c r="J349" i="11"/>
  <c r="I349" i="11"/>
  <c r="H349" i="11"/>
  <c r="M348" i="11"/>
  <c r="L348" i="11"/>
  <c r="K348" i="11"/>
  <c r="J348" i="11"/>
  <c r="I348" i="11"/>
  <c r="H348" i="11"/>
  <c r="M347" i="11"/>
  <c r="L347" i="11"/>
  <c r="K347" i="11"/>
  <c r="J347" i="11"/>
  <c r="I347" i="11"/>
  <c r="H347" i="11"/>
  <c r="M346" i="11"/>
  <c r="L346" i="11"/>
  <c r="K346" i="11"/>
  <c r="J346" i="11"/>
  <c r="I346" i="11"/>
  <c r="H346" i="11"/>
  <c r="M345" i="11"/>
  <c r="L345" i="11"/>
  <c r="K345" i="11"/>
  <c r="J345" i="11"/>
  <c r="I345" i="11"/>
  <c r="H345" i="11"/>
  <c r="M344" i="11"/>
  <c r="L344" i="11"/>
  <c r="K344" i="11"/>
  <c r="J344" i="11"/>
  <c r="I344" i="11"/>
  <c r="H344" i="11"/>
  <c r="M343" i="11"/>
  <c r="L343" i="11"/>
  <c r="K343" i="11"/>
  <c r="J343" i="11"/>
  <c r="I343" i="11"/>
  <c r="H343" i="11"/>
  <c r="M342" i="11"/>
  <c r="L342" i="11"/>
  <c r="K342" i="11"/>
  <c r="J342" i="11"/>
  <c r="I342" i="11"/>
  <c r="H342" i="11"/>
  <c r="M341" i="11"/>
  <c r="L341" i="11"/>
  <c r="K341" i="11"/>
  <c r="J341" i="11"/>
  <c r="I341" i="11"/>
  <c r="H341" i="11"/>
  <c r="M340" i="11"/>
  <c r="L340" i="11"/>
  <c r="K340" i="11"/>
  <c r="J340" i="11"/>
  <c r="I340" i="11"/>
  <c r="H340" i="11"/>
  <c r="M339" i="11"/>
  <c r="L339" i="11"/>
  <c r="K339" i="11"/>
  <c r="J339" i="11"/>
  <c r="I339" i="11"/>
  <c r="H339" i="11"/>
  <c r="M338" i="11"/>
  <c r="L338" i="11"/>
  <c r="K338" i="11"/>
  <c r="J338" i="11"/>
  <c r="I338" i="11"/>
  <c r="H338" i="11"/>
  <c r="M337" i="11"/>
  <c r="L337" i="11"/>
  <c r="K337" i="11"/>
  <c r="J337" i="11"/>
  <c r="I337" i="11"/>
  <c r="H337" i="11"/>
  <c r="M336" i="11"/>
  <c r="L336" i="11"/>
  <c r="K336" i="11"/>
  <c r="J336" i="11"/>
  <c r="I336" i="11"/>
  <c r="H336" i="11"/>
  <c r="M335" i="11"/>
  <c r="L335" i="11"/>
  <c r="K335" i="11"/>
  <c r="J335" i="11"/>
  <c r="I335" i="11"/>
  <c r="H335" i="11"/>
  <c r="M334" i="11"/>
  <c r="L334" i="11"/>
  <c r="K334" i="11"/>
  <c r="J334" i="11"/>
  <c r="I334" i="11"/>
  <c r="H334" i="11"/>
  <c r="M333" i="11"/>
  <c r="L333" i="11"/>
  <c r="K333" i="11"/>
  <c r="J333" i="11"/>
  <c r="I333" i="11"/>
  <c r="H333" i="11"/>
  <c r="M332" i="11"/>
  <c r="L332" i="11"/>
  <c r="K332" i="11"/>
  <c r="J332" i="11"/>
  <c r="I332" i="11"/>
  <c r="H332" i="11"/>
  <c r="M331" i="11"/>
  <c r="L331" i="11"/>
  <c r="K331" i="11"/>
  <c r="J331" i="11"/>
  <c r="I331" i="11"/>
  <c r="H331" i="11"/>
  <c r="M330" i="11"/>
  <c r="L330" i="11"/>
  <c r="K330" i="11"/>
  <c r="J330" i="11"/>
  <c r="I330" i="11"/>
  <c r="H330" i="11"/>
  <c r="M329" i="11"/>
  <c r="L329" i="11"/>
  <c r="K329" i="11"/>
  <c r="J329" i="11"/>
  <c r="I329" i="11"/>
  <c r="H329" i="11"/>
  <c r="M328" i="11"/>
  <c r="L328" i="11"/>
  <c r="K328" i="11"/>
  <c r="J328" i="11"/>
  <c r="I328" i="11"/>
  <c r="H328" i="11"/>
  <c r="M327" i="11"/>
  <c r="L327" i="11"/>
  <c r="K327" i="11"/>
  <c r="J327" i="11"/>
  <c r="I327" i="11"/>
  <c r="H327" i="11"/>
  <c r="M326" i="11"/>
  <c r="L326" i="11"/>
  <c r="K326" i="11"/>
  <c r="J326" i="11"/>
  <c r="I326" i="11"/>
  <c r="H326" i="11"/>
  <c r="M325" i="11"/>
  <c r="L325" i="11"/>
  <c r="K325" i="11"/>
  <c r="J325" i="11"/>
  <c r="I325" i="11"/>
  <c r="H325" i="11"/>
  <c r="M324" i="11"/>
  <c r="L324" i="11"/>
  <c r="K324" i="11"/>
  <c r="J324" i="11"/>
  <c r="I324" i="11"/>
  <c r="H324" i="11"/>
  <c r="M323" i="11"/>
  <c r="L323" i="11"/>
  <c r="K323" i="11"/>
  <c r="J323" i="11"/>
  <c r="I323" i="11"/>
  <c r="H323" i="11"/>
  <c r="M322" i="11"/>
  <c r="L322" i="11"/>
  <c r="K322" i="11"/>
  <c r="J322" i="11"/>
  <c r="I322" i="11"/>
  <c r="H322" i="11"/>
  <c r="M321" i="11"/>
  <c r="L321" i="11"/>
  <c r="K321" i="11"/>
  <c r="J321" i="11"/>
  <c r="I321" i="11"/>
  <c r="H321" i="11"/>
  <c r="M320" i="11"/>
  <c r="L320" i="11"/>
  <c r="K320" i="11"/>
  <c r="J320" i="11"/>
  <c r="I320" i="11"/>
  <c r="H320" i="11"/>
  <c r="M319" i="11"/>
  <c r="L319" i="11"/>
  <c r="K319" i="11"/>
  <c r="J319" i="11"/>
  <c r="I319" i="11"/>
  <c r="H319" i="11"/>
  <c r="M318" i="11"/>
  <c r="L318" i="11"/>
  <c r="K318" i="11"/>
  <c r="J318" i="11"/>
  <c r="I318" i="11"/>
  <c r="H318" i="11"/>
  <c r="M317" i="11"/>
  <c r="L317" i="11"/>
  <c r="K317" i="11"/>
  <c r="J317" i="11"/>
  <c r="I317" i="11"/>
  <c r="H317" i="11"/>
  <c r="M316" i="11"/>
  <c r="L316" i="11"/>
  <c r="K316" i="11"/>
  <c r="J316" i="11"/>
  <c r="I316" i="11"/>
  <c r="H316" i="11"/>
  <c r="M315" i="11"/>
  <c r="L315" i="11"/>
  <c r="K315" i="11"/>
  <c r="J315" i="11"/>
  <c r="I315" i="11"/>
  <c r="H315" i="11"/>
  <c r="M314" i="11"/>
  <c r="L314" i="11"/>
  <c r="K314" i="11"/>
  <c r="J314" i="11"/>
  <c r="I314" i="11"/>
  <c r="H314" i="11"/>
  <c r="M313" i="11"/>
  <c r="L313" i="11"/>
  <c r="K313" i="11"/>
  <c r="J313" i="11"/>
  <c r="I313" i="11"/>
  <c r="H313" i="11"/>
  <c r="M312" i="11"/>
  <c r="L312" i="11"/>
  <c r="K312" i="11"/>
  <c r="J312" i="11"/>
  <c r="I312" i="11"/>
  <c r="H312" i="11"/>
  <c r="M311" i="11"/>
  <c r="L311" i="11"/>
  <c r="K311" i="11"/>
  <c r="J311" i="11"/>
  <c r="I311" i="11"/>
  <c r="H311" i="11"/>
  <c r="M310" i="11"/>
  <c r="L310" i="11"/>
  <c r="K310" i="11"/>
  <c r="J310" i="11"/>
  <c r="I310" i="11"/>
  <c r="H310" i="11"/>
  <c r="M309" i="11"/>
  <c r="L309" i="11"/>
  <c r="K309" i="11"/>
  <c r="J309" i="11"/>
  <c r="I309" i="11"/>
  <c r="H309" i="11"/>
  <c r="M308" i="11"/>
  <c r="L308" i="11"/>
  <c r="K308" i="11"/>
  <c r="J308" i="11"/>
  <c r="I308" i="11"/>
  <c r="H308" i="11"/>
  <c r="M307" i="11"/>
  <c r="L307" i="11"/>
  <c r="K307" i="11"/>
  <c r="J307" i="11"/>
  <c r="I307" i="11"/>
  <c r="H307" i="11"/>
  <c r="M306" i="11"/>
  <c r="L306" i="11"/>
  <c r="K306" i="11"/>
  <c r="J306" i="11"/>
  <c r="I306" i="11"/>
  <c r="H306" i="11"/>
  <c r="M305" i="11"/>
  <c r="L305" i="11"/>
  <c r="K305" i="11"/>
  <c r="J305" i="11"/>
  <c r="I305" i="11"/>
  <c r="H305" i="11"/>
  <c r="M304" i="11"/>
  <c r="L304" i="11"/>
  <c r="K304" i="11"/>
  <c r="J304" i="11"/>
  <c r="I304" i="11"/>
  <c r="H304" i="11"/>
  <c r="M303" i="11"/>
  <c r="L303" i="11"/>
  <c r="K303" i="11"/>
  <c r="J303" i="11"/>
  <c r="I303" i="11"/>
  <c r="H303" i="11"/>
  <c r="M302" i="11"/>
  <c r="L302" i="11"/>
  <c r="K302" i="11"/>
  <c r="J302" i="11"/>
  <c r="I302" i="11"/>
  <c r="H302" i="11"/>
  <c r="M301" i="11"/>
  <c r="L301" i="11"/>
  <c r="K301" i="11"/>
  <c r="J301" i="11"/>
  <c r="I301" i="11"/>
  <c r="H301" i="11"/>
  <c r="M300" i="11"/>
  <c r="L300" i="11"/>
  <c r="K300" i="11"/>
  <c r="J300" i="11"/>
  <c r="I300" i="11"/>
  <c r="H300" i="11"/>
  <c r="M299" i="11"/>
  <c r="L299" i="11"/>
  <c r="K299" i="11"/>
  <c r="J299" i="11"/>
  <c r="I299" i="11"/>
  <c r="H299" i="11"/>
  <c r="M298" i="11"/>
  <c r="L298" i="11"/>
  <c r="K298" i="11"/>
  <c r="J298" i="11"/>
  <c r="I298" i="11"/>
  <c r="H298" i="11"/>
  <c r="M297" i="11"/>
  <c r="L297" i="11"/>
  <c r="K297" i="11"/>
  <c r="J297" i="11"/>
  <c r="I297" i="11"/>
  <c r="H297" i="11"/>
  <c r="M296" i="11"/>
  <c r="L296" i="11"/>
  <c r="K296" i="11"/>
  <c r="J296" i="11"/>
  <c r="I296" i="11"/>
  <c r="H296" i="11"/>
  <c r="M295" i="11"/>
  <c r="L295" i="11"/>
  <c r="K295" i="11"/>
  <c r="J295" i="11"/>
  <c r="I295" i="11"/>
  <c r="H295" i="11"/>
  <c r="M294" i="11"/>
  <c r="L294" i="11"/>
  <c r="K294" i="11"/>
  <c r="J294" i="11"/>
  <c r="I294" i="11"/>
  <c r="H294" i="11"/>
  <c r="M293" i="11"/>
  <c r="L293" i="11"/>
  <c r="K293" i="11"/>
  <c r="J293" i="11"/>
  <c r="I293" i="11"/>
  <c r="H293" i="11"/>
  <c r="M292" i="11"/>
  <c r="L292" i="11"/>
  <c r="K292" i="11"/>
  <c r="J292" i="11"/>
  <c r="I292" i="11"/>
  <c r="H292" i="11"/>
  <c r="M291" i="11"/>
  <c r="L291" i="11"/>
  <c r="K291" i="11"/>
  <c r="J291" i="11"/>
  <c r="I291" i="11"/>
  <c r="H291" i="11"/>
  <c r="M290" i="11"/>
  <c r="L290" i="11"/>
  <c r="K290" i="11"/>
  <c r="J290" i="11"/>
  <c r="I290" i="11"/>
  <c r="H290" i="11"/>
  <c r="M289" i="11"/>
  <c r="L289" i="11"/>
  <c r="K289" i="11"/>
  <c r="J289" i="11"/>
  <c r="I289" i="11"/>
  <c r="H289" i="11"/>
  <c r="M288" i="11"/>
  <c r="L288" i="11"/>
  <c r="K288" i="11"/>
  <c r="J288" i="11"/>
  <c r="I288" i="11"/>
  <c r="H288" i="11"/>
  <c r="M287" i="11"/>
  <c r="L287" i="11"/>
  <c r="K287" i="11"/>
  <c r="J287" i="11"/>
  <c r="I287" i="11"/>
  <c r="H287" i="11"/>
  <c r="M286" i="11"/>
  <c r="L286" i="11"/>
  <c r="K286" i="11"/>
  <c r="J286" i="11"/>
  <c r="I286" i="11"/>
  <c r="H286" i="11"/>
  <c r="M285" i="11"/>
  <c r="L285" i="11"/>
  <c r="K285" i="11"/>
  <c r="J285" i="11"/>
  <c r="I285" i="11"/>
  <c r="H285" i="11"/>
  <c r="M284" i="11"/>
  <c r="L284" i="11"/>
  <c r="K284" i="11"/>
  <c r="J284" i="11"/>
  <c r="I284" i="11"/>
  <c r="H284" i="11"/>
  <c r="M283" i="11"/>
  <c r="L283" i="11"/>
  <c r="K283" i="11"/>
  <c r="J283" i="11"/>
  <c r="I283" i="11"/>
  <c r="H283" i="11"/>
  <c r="M282" i="11"/>
  <c r="L282" i="11"/>
  <c r="K282" i="11"/>
  <c r="J282" i="11"/>
  <c r="I282" i="11"/>
  <c r="H282" i="11"/>
  <c r="M281" i="11"/>
  <c r="L281" i="11"/>
  <c r="K281" i="11"/>
  <c r="J281" i="11"/>
  <c r="I281" i="11"/>
  <c r="H281" i="11"/>
  <c r="M280" i="11"/>
  <c r="L280" i="11"/>
  <c r="K280" i="11"/>
  <c r="J280" i="11"/>
  <c r="I280" i="11"/>
  <c r="H280" i="11"/>
  <c r="M279" i="11"/>
  <c r="L279" i="11"/>
  <c r="K279" i="11"/>
  <c r="J279" i="11"/>
  <c r="I279" i="11"/>
  <c r="H279" i="11"/>
  <c r="M278" i="11"/>
  <c r="L278" i="11"/>
  <c r="K278" i="11"/>
  <c r="J278" i="11"/>
  <c r="I278" i="11"/>
  <c r="H278" i="11"/>
  <c r="M277" i="11"/>
  <c r="L277" i="11"/>
  <c r="K277" i="11"/>
  <c r="J277" i="11"/>
  <c r="I277" i="11"/>
  <c r="H277" i="11"/>
  <c r="M276" i="11"/>
  <c r="L276" i="11"/>
  <c r="K276" i="11"/>
  <c r="J276" i="11"/>
  <c r="I276" i="11"/>
  <c r="H276" i="11"/>
  <c r="M275" i="11"/>
  <c r="L275" i="11"/>
  <c r="K275" i="11"/>
  <c r="J275" i="11"/>
  <c r="I275" i="11"/>
  <c r="H275" i="11"/>
  <c r="M274" i="11"/>
  <c r="L274" i="11"/>
  <c r="K274" i="11"/>
  <c r="J274" i="11"/>
  <c r="I274" i="11"/>
  <c r="H274" i="11"/>
  <c r="M273" i="11"/>
  <c r="L273" i="11"/>
  <c r="K273" i="11"/>
  <c r="J273" i="11"/>
  <c r="I273" i="11"/>
  <c r="H273" i="11"/>
  <c r="M272" i="11"/>
  <c r="L272" i="11"/>
  <c r="K272" i="11"/>
  <c r="J272" i="11"/>
  <c r="I272" i="11"/>
  <c r="H272" i="11"/>
  <c r="M271" i="11"/>
  <c r="L271" i="11"/>
  <c r="K271" i="11"/>
  <c r="J271" i="11"/>
  <c r="I271" i="11"/>
  <c r="H271" i="11"/>
  <c r="M270" i="11"/>
  <c r="L270" i="11"/>
  <c r="K270" i="11"/>
  <c r="J270" i="11"/>
  <c r="I270" i="11"/>
  <c r="H270" i="11"/>
  <c r="M269" i="11"/>
  <c r="L269" i="11"/>
  <c r="K269" i="11"/>
  <c r="J269" i="11"/>
  <c r="I269" i="11"/>
  <c r="H269" i="11"/>
  <c r="M268" i="11"/>
  <c r="L268" i="11"/>
  <c r="K268" i="11"/>
  <c r="J268" i="11"/>
  <c r="I268" i="11"/>
  <c r="H268" i="11"/>
  <c r="M267" i="11"/>
  <c r="L267" i="11"/>
  <c r="K267" i="11"/>
  <c r="J267" i="11"/>
  <c r="I267" i="11"/>
  <c r="H267" i="11"/>
  <c r="M266" i="11"/>
  <c r="L266" i="11"/>
  <c r="K266" i="11"/>
  <c r="J266" i="11"/>
  <c r="I266" i="11"/>
  <c r="H266" i="11"/>
  <c r="M265" i="11"/>
  <c r="L265" i="11"/>
  <c r="K265" i="11"/>
  <c r="J265" i="11"/>
  <c r="I265" i="11"/>
  <c r="H265" i="11"/>
  <c r="M264" i="11"/>
  <c r="L264" i="11"/>
  <c r="K264" i="11"/>
  <c r="J264" i="11"/>
  <c r="I264" i="11"/>
  <c r="H264" i="11"/>
  <c r="M263" i="11"/>
  <c r="L263" i="11"/>
  <c r="K263" i="11"/>
  <c r="J263" i="11"/>
  <c r="I263" i="11"/>
  <c r="H263" i="11"/>
  <c r="M262" i="11"/>
  <c r="L262" i="11"/>
  <c r="K262" i="11"/>
  <c r="J262" i="11"/>
  <c r="I262" i="11"/>
  <c r="H262" i="11"/>
  <c r="M261" i="11"/>
  <c r="L261" i="11"/>
  <c r="K261" i="11"/>
  <c r="J261" i="11"/>
  <c r="I261" i="11"/>
  <c r="H261" i="11"/>
  <c r="M260" i="11"/>
  <c r="L260" i="11"/>
  <c r="K260" i="11"/>
  <c r="J260" i="11"/>
  <c r="I260" i="11"/>
  <c r="H260" i="11"/>
  <c r="M259" i="11"/>
  <c r="L259" i="11"/>
  <c r="K259" i="11"/>
  <c r="J259" i="11"/>
  <c r="I259" i="11"/>
  <c r="H259" i="11"/>
  <c r="M258" i="11"/>
  <c r="L258" i="11"/>
  <c r="K258" i="11"/>
  <c r="J258" i="11"/>
  <c r="I258" i="11"/>
  <c r="H258" i="11"/>
  <c r="M257" i="11"/>
  <c r="L257" i="11"/>
  <c r="K257" i="11"/>
  <c r="J257" i="11"/>
  <c r="I257" i="11"/>
  <c r="H257" i="11"/>
  <c r="M256" i="11"/>
  <c r="L256" i="11"/>
  <c r="K256" i="11"/>
  <c r="J256" i="11"/>
  <c r="I256" i="11"/>
  <c r="H256" i="11"/>
  <c r="M255" i="11"/>
  <c r="L255" i="11"/>
  <c r="K255" i="11"/>
  <c r="J255" i="11"/>
  <c r="I255" i="11"/>
  <c r="H255" i="11"/>
  <c r="M254" i="11"/>
  <c r="L254" i="11"/>
  <c r="K254" i="11"/>
  <c r="J254" i="11"/>
  <c r="I254" i="11"/>
  <c r="H254" i="11"/>
  <c r="M253" i="11"/>
  <c r="L253" i="11"/>
  <c r="K253" i="11"/>
  <c r="J253" i="11"/>
  <c r="I253" i="11"/>
  <c r="H253" i="11"/>
  <c r="M252" i="11"/>
  <c r="L252" i="11"/>
  <c r="K252" i="11"/>
  <c r="J252" i="11"/>
  <c r="I252" i="11"/>
  <c r="H252" i="11"/>
  <c r="M251" i="11"/>
  <c r="L251" i="11"/>
  <c r="K251" i="11"/>
  <c r="J251" i="11"/>
  <c r="I251" i="11"/>
  <c r="H251" i="11"/>
  <c r="M250" i="11"/>
  <c r="L250" i="11"/>
  <c r="K250" i="11"/>
  <c r="J250" i="11"/>
  <c r="I250" i="11"/>
  <c r="H250" i="11"/>
  <c r="M249" i="11"/>
  <c r="L249" i="11"/>
  <c r="K249" i="11"/>
  <c r="J249" i="11"/>
  <c r="I249" i="11"/>
  <c r="H249" i="11"/>
  <c r="M248" i="11"/>
  <c r="L248" i="11"/>
  <c r="K248" i="11"/>
  <c r="J248" i="11"/>
  <c r="I248" i="11"/>
  <c r="H248" i="11"/>
  <c r="M247" i="11"/>
  <c r="L247" i="11"/>
  <c r="K247" i="11"/>
  <c r="J247" i="11"/>
  <c r="I247" i="11"/>
  <c r="H247" i="11"/>
  <c r="M246" i="11"/>
  <c r="L246" i="11"/>
  <c r="K246" i="11"/>
  <c r="J246" i="11"/>
  <c r="I246" i="11"/>
  <c r="H246" i="11"/>
  <c r="M245" i="11"/>
  <c r="L245" i="11"/>
  <c r="K245" i="11"/>
  <c r="J245" i="11"/>
  <c r="I245" i="11"/>
  <c r="H245" i="11"/>
  <c r="M244" i="11"/>
  <c r="L244" i="11"/>
  <c r="K244" i="11"/>
  <c r="J244" i="11"/>
  <c r="I244" i="11"/>
  <c r="H244" i="11"/>
  <c r="M243" i="11"/>
  <c r="L243" i="11"/>
  <c r="K243" i="11"/>
  <c r="J243" i="11"/>
  <c r="I243" i="11"/>
  <c r="H243" i="11"/>
  <c r="M242" i="11"/>
  <c r="L242" i="11"/>
  <c r="K242" i="11"/>
  <c r="J242" i="11"/>
  <c r="I242" i="11"/>
  <c r="H242" i="11"/>
  <c r="M241" i="11"/>
  <c r="L241" i="11"/>
  <c r="K241" i="11"/>
  <c r="J241" i="11"/>
  <c r="I241" i="11"/>
  <c r="H241" i="11"/>
  <c r="M240" i="11"/>
  <c r="L240" i="11"/>
  <c r="K240" i="11"/>
  <c r="J240" i="11"/>
  <c r="I240" i="11"/>
  <c r="H240" i="11"/>
  <c r="M239" i="11"/>
  <c r="L239" i="11"/>
  <c r="K239" i="11"/>
  <c r="J239" i="11"/>
  <c r="I239" i="11"/>
  <c r="H239" i="11"/>
  <c r="M238" i="11"/>
  <c r="L238" i="11"/>
  <c r="K238" i="11"/>
  <c r="J238" i="11"/>
  <c r="I238" i="11"/>
  <c r="H238" i="11"/>
  <c r="M237" i="11"/>
  <c r="L237" i="11"/>
  <c r="K237" i="11"/>
  <c r="J237" i="11"/>
  <c r="I237" i="11"/>
  <c r="H237" i="11"/>
  <c r="M236" i="11"/>
  <c r="L236" i="11"/>
  <c r="K236" i="11"/>
  <c r="J236" i="11"/>
  <c r="I236" i="11"/>
  <c r="H236" i="11"/>
  <c r="M235" i="11"/>
  <c r="L235" i="11"/>
  <c r="K235" i="11"/>
  <c r="J235" i="11"/>
  <c r="I235" i="11"/>
  <c r="H235" i="11"/>
  <c r="M234" i="11"/>
  <c r="L234" i="11"/>
  <c r="K234" i="11"/>
  <c r="J234" i="11"/>
  <c r="I234" i="11"/>
  <c r="H234" i="11"/>
  <c r="M233" i="11"/>
  <c r="L233" i="11"/>
  <c r="K233" i="11"/>
  <c r="J233" i="11"/>
  <c r="I233" i="11"/>
  <c r="H233" i="11"/>
  <c r="M232" i="11"/>
  <c r="L232" i="11"/>
  <c r="K232" i="11"/>
  <c r="J232" i="11"/>
  <c r="I232" i="11"/>
  <c r="H232" i="11"/>
  <c r="M231" i="11"/>
  <c r="L231" i="11"/>
  <c r="K231" i="11"/>
  <c r="J231" i="11"/>
  <c r="I231" i="11"/>
  <c r="H231" i="11"/>
  <c r="M230" i="11"/>
  <c r="L230" i="11"/>
  <c r="K230" i="11"/>
  <c r="J230" i="11"/>
  <c r="I230" i="11"/>
  <c r="H230" i="11"/>
  <c r="M229" i="11"/>
  <c r="L229" i="11"/>
  <c r="K229" i="11"/>
  <c r="J229" i="11"/>
  <c r="I229" i="11"/>
  <c r="H229" i="11"/>
  <c r="M228" i="11"/>
  <c r="L228" i="11"/>
  <c r="K228" i="11"/>
  <c r="J228" i="11"/>
  <c r="I228" i="11"/>
  <c r="H228" i="11"/>
  <c r="M227" i="11"/>
  <c r="L227" i="11"/>
  <c r="K227" i="11"/>
  <c r="J227" i="11"/>
  <c r="I227" i="11"/>
  <c r="H227" i="11"/>
  <c r="M226" i="11"/>
  <c r="L226" i="11"/>
  <c r="K226" i="11"/>
  <c r="J226" i="11"/>
  <c r="I226" i="11"/>
  <c r="H226" i="11"/>
  <c r="M225" i="11"/>
  <c r="L225" i="11"/>
  <c r="K225" i="11"/>
  <c r="J225" i="11"/>
  <c r="I225" i="11"/>
  <c r="H225" i="11"/>
  <c r="M224" i="11"/>
  <c r="L224" i="11"/>
  <c r="K224" i="11"/>
  <c r="J224" i="11"/>
  <c r="I224" i="11"/>
  <c r="H224" i="11"/>
  <c r="M223" i="11"/>
  <c r="L223" i="11"/>
  <c r="K223" i="11"/>
  <c r="J223" i="11"/>
  <c r="I223" i="11"/>
  <c r="H223" i="11"/>
  <c r="M222" i="11"/>
  <c r="L222" i="11"/>
  <c r="K222" i="11"/>
  <c r="J222" i="11"/>
  <c r="I222" i="11"/>
  <c r="H222" i="11"/>
  <c r="M221" i="11"/>
  <c r="L221" i="11"/>
  <c r="K221" i="11"/>
  <c r="J221" i="11"/>
  <c r="I221" i="11"/>
  <c r="H221" i="11"/>
  <c r="M220" i="11"/>
  <c r="L220" i="11"/>
  <c r="K220" i="11"/>
  <c r="J220" i="11"/>
  <c r="I220" i="11"/>
  <c r="H220" i="11"/>
  <c r="M219" i="11"/>
  <c r="L219" i="11"/>
  <c r="K219" i="11"/>
  <c r="J219" i="11"/>
  <c r="I219" i="11"/>
  <c r="H219" i="11"/>
  <c r="M218" i="11"/>
  <c r="L218" i="11"/>
  <c r="K218" i="11"/>
  <c r="J218" i="11"/>
  <c r="I218" i="11"/>
  <c r="H218" i="11"/>
  <c r="M217" i="11"/>
  <c r="L217" i="11"/>
  <c r="K217" i="11"/>
  <c r="J217" i="11"/>
  <c r="I217" i="11"/>
  <c r="H217" i="11"/>
  <c r="M216" i="11"/>
  <c r="L216" i="11"/>
  <c r="K216" i="11"/>
  <c r="J216" i="11"/>
  <c r="I216" i="11"/>
  <c r="H216" i="11"/>
  <c r="M215" i="11"/>
  <c r="L215" i="11"/>
  <c r="K215" i="11"/>
  <c r="J215" i="11"/>
  <c r="I215" i="11"/>
  <c r="H215" i="11"/>
  <c r="M214" i="11"/>
  <c r="L214" i="11"/>
  <c r="K214" i="11"/>
  <c r="J214" i="11"/>
  <c r="I214" i="11"/>
  <c r="H214" i="11"/>
  <c r="M213" i="11"/>
  <c r="L213" i="11"/>
  <c r="K213" i="11"/>
  <c r="J213" i="11"/>
  <c r="I213" i="11"/>
  <c r="H213" i="11"/>
  <c r="M212" i="11"/>
  <c r="L212" i="11"/>
  <c r="K212" i="11"/>
  <c r="J212" i="11"/>
  <c r="I212" i="11"/>
  <c r="H212" i="11"/>
  <c r="M211" i="11"/>
  <c r="L211" i="11"/>
  <c r="K211" i="11"/>
  <c r="J211" i="11"/>
  <c r="I211" i="11"/>
  <c r="H211" i="11"/>
  <c r="M210" i="11"/>
  <c r="L210" i="11"/>
  <c r="K210" i="11"/>
  <c r="J210" i="11"/>
  <c r="I210" i="11"/>
  <c r="H210" i="11"/>
  <c r="M209" i="11"/>
  <c r="L209" i="11"/>
  <c r="K209" i="11"/>
  <c r="J209" i="11"/>
  <c r="I209" i="11"/>
  <c r="H209" i="11"/>
  <c r="M208" i="11"/>
  <c r="L208" i="11"/>
  <c r="K208" i="11"/>
  <c r="J208" i="11"/>
  <c r="I208" i="11"/>
  <c r="H208" i="11"/>
  <c r="M207" i="11"/>
  <c r="L207" i="11"/>
  <c r="K207" i="11"/>
  <c r="J207" i="11"/>
  <c r="I207" i="11"/>
  <c r="H207" i="11"/>
  <c r="M206" i="11"/>
  <c r="L206" i="11"/>
  <c r="K206" i="11"/>
  <c r="J206" i="11"/>
  <c r="I206" i="11"/>
  <c r="H206" i="11"/>
  <c r="M205" i="11"/>
  <c r="L205" i="11"/>
  <c r="K205" i="11"/>
  <c r="J205" i="11"/>
  <c r="I205" i="11"/>
  <c r="H205" i="11"/>
  <c r="M204" i="11"/>
  <c r="L204" i="11"/>
  <c r="K204" i="11"/>
  <c r="J204" i="11"/>
  <c r="I204" i="11"/>
  <c r="H204" i="11"/>
  <c r="M203" i="11"/>
  <c r="L203" i="11"/>
  <c r="K203" i="11"/>
  <c r="J203" i="11"/>
  <c r="I203" i="11"/>
  <c r="H203" i="11"/>
  <c r="M202" i="11"/>
  <c r="L202" i="11"/>
  <c r="K202" i="11"/>
  <c r="J202" i="11"/>
  <c r="I202" i="11"/>
  <c r="H202" i="11"/>
  <c r="M201" i="11"/>
  <c r="L201" i="11"/>
  <c r="K201" i="11"/>
  <c r="J201" i="11"/>
  <c r="I201" i="11"/>
  <c r="H201" i="11"/>
  <c r="M200" i="11"/>
  <c r="L200" i="11"/>
  <c r="K200" i="11"/>
  <c r="J200" i="11"/>
  <c r="I200" i="11"/>
  <c r="H200" i="11"/>
  <c r="M199" i="11"/>
  <c r="L199" i="11"/>
  <c r="K199" i="11"/>
  <c r="J199" i="11"/>
  <c r="I199" i="11"/>
  <c r="H199" i="11"/>
  <c r="M198" i="11"/>
  <c r="L198" i="11"/>
  <c r="K198" i="11"/>
  <c r="J198" i="11"/>
  <c r="I198" i="11"/>
  <c r="H198" i="11"/>
  <c r="M197" i="11"/>
  <c r="L197" i="11"/>
  <c r="K197" i="11"/>
  <c r="J197" i="11"/>
  <c r="I197" i="11"/>
  <c r="H197" i="11"/>
  <c r="M196" i="11"/>
  <c r="L196" i="11"/>
  <c r="K196" i="11"/>
  <c r="J196" i="11"/>
  <c r="I196" i="11"/>
  <c r="H196" i="11"/>
  <c r="M195" i="11"/>
  <c r="L195" i="11"/>
  <c r="K195" i="11"/>
  <c r="J195" i="11"/>
  <c r="I195" i="11"/>
  <c r="H195" i="11"/>
  <c r="M194" i="11"/>
  <c r="L194" i="11"/>
  <c r="K194" i="11"/>
  <c r="J194" i="11"/>
  <c r="I194" i="11"/>
  <c r="H194" i="11"/>
  <c r="M193" i="11"/>
  <c r="L193" i="11"/>
  <c r="K193" i="11"/>
  <c r="J193" i="11"/>
  <c r="I193" i="11"/>
  <c r="H193" i="11"/>
  <c r="M192" i="11"/>
  <c r="L192" i="11"/>
  <c r="K192" i="11"/>
  <c r="J192" i="11"/>
  <c r="I192" i="11"/>
  <c r="H192" i="11"/>
  <c r="M191" i="11"/>
  <c r="L191" i="11"/>
  <c r="K191" i="11"/>
  <c r="J191" i="11"/>
  <c r="I191" i="11"/>
  <c r="H191" i="11"/>
  <c r="M190" i="11"/>
  <c r="L190" i="11"/>
  <c r="K190" i="11"/>
  <c r="J190" i="11"/>
  <c r="I190" i="11"/>
  <c r="H190" i="11"/>
  <c r="M189" i="11"/>
  <c r="L189" i="11"/>
  <c r="K189" i="11"/>
  <c r="J189" i="11"/>
  <c r="I189" i="11"/>
  <c r="H189" i="11"/>
  <c r="M188" i="11"/>
  <c r="L188" i="11"/>
  <c r="K188" i="11"/>
  <c r="J188" i="11"/>
  <c r="I188" i="11"/>
  <c r="H188" i="11"/>
  <c r="M187" i="11"/>
  <c r="L187" i="11"/>
  <c r="K187" i="11"/>
  <c r="J187" i="11"/>
  <c r="I187" i="11"/>
  <c r="H187" i="11"/>
  <c r="M186" i="11"/>
  <c r="L186" i="11"/>
  <c r="K186" i="11"/>
  <c r="J186" i="11"/>
  <c r="I186" i="11"/>
  <c r="H186" i="11"/>
  <c r="M185" i="11"/>
  <c r="L185" i="11"/>
  <c r="K185" i="11"/>
  <c r="J185" i="11"/>
  <c r="I185" i="11"/>
  <c r="H185" i="11"/>
  <c r="M184" i="11"/>
  <c r="L184" i="11"/>
  <c r="K184" i="11"/>
  <c r="J184" i="11"/>
  <c r="I184" i="11"/>
  <c r="H184" i="11"/>
  <c r="M183" i="11"/>
  <c r="L183" i="11"/>
  <c r="K183" i="11"/>
  <c r="J183" i="11"/>
  <c r="I183" i="11"/>
  <c r="H183" i="11"/>
  <c r="M182" i="11"/>
  <c r="L182" i="11"/>
  <c r="K182" i="11"/>
  <c r="J182" i="11"/>
  <c r="I182" i="11"/>
  <c r="H182" i="11"/>
  <c r="M181" i="11"/>
  <c r="L181" i="11"/>
  <c r="K181" i="11"/>
  <c r="J181" i="11"/>
  <c r="I181" i="11"/>
  <c r="H181" i="11"/>
  <c r="M180" i="11"/>
  <c r="L180" i="11"/>
  <c r="K180" i="11"/>
  <c r="J180" i="11"/>
  <c r="I180" i="11"/>
  <c r="H180" i="11"/>
  <c r="M179" i="11"/>
  <c r="L179" i="11"/>
  <c r="K179" i="11"/>
  <c r="J179" i="11"/>
  <c r="I179" i="11"/>
  <c r="H179" i="11"/>
  <c r="M178" i="11"/>
  <c r="L178" i="11"/>
  <c r="K178" i="11"/>
  <c r="J178" i="11"/>
  <c r="I178" i="11"/>
  <c r="H178" i="11"/>
  <c r="M177" i="11"/>
  <c r="L177" i="11"/>
  <c r="K177" i="11"/>
  <c r="J177" i="11"/>
  <c r="I177" i="11"/>
  <c r="H177" i="11"/>
  <c r="M176" i="11"/>
  <c r="L176" i="11"/>
  <c r="K176" i="11"/>
  <c r="J176" i="11"/>
  <c r="I176" i="11"/>
  <c r="H176" i="11"/>
  <c r="M175" i="11"/>
  <c r="L175" i="11"/>
  <c r="K175" i="11"/>
  <c r="J175" i="11"/>
  <c r="I175" i="11"/>
  <c r="H175" i="11"/>
  <c r="M174" i="11"/>
  <c r="L174" i="11"/>
  <c r="K174" i="11"/>
  <c r="J174" i="11"/>
  <c r="I174" i="11"/>
  <c r="H174" i="11"/>
  <c r="M173" i="11"/>
  <c r="L173" i="11"/>
  <c r="K173" i="11"/>
  <c r="J173" i="11"/>
  <c r="I173" i="11"/>
  <c r="H173" i="11"/>
  <c r="M172" i="11"/>
  <c r="L172" i="11"/>
  <c r="K172" i="11"/>
  <c r="J172" i="11"/>
  <c r="I172" i="11"/>
  <c r="H172" i="11"/>
  <c r="M171" i="11"/>
  <c r="L171" i="11"/>
  <c r="K171" i="11"/>
  <c r="J171" i="11"/>
  <c r="I171" i="11"/>
  <c r="H171" i="11"/>
  <c r="M170" i="11"/>
  <c r="L170" i="11"/>
  <c r="K170" i="11"/>
  <c r="J170" i="11"/>
  <c r="I170" i="11"/>
  <c r="H170" i="11"/>
  <c r="M169" i="11"/>
  <c r="L169" i="11"/>
  <c r="K169" i="11"/>
  <c r="J169" i="11"/>
  <c r="I169" i="11"/>
  <c r="H169" i="11"/>
  <c r="M168" i="11"/>
  <c r="L168" i="11"/>
  <c r="K168" i="11"/>
  <c r="J168" i="11"/>
  <c r="I168" i="11"/>
  <c r="H168" i="11"/>
  <c r="M167" i="11"/>
  <c r="L167" i="11"/>
  <c r="K167" i="11"/>
  <c r="J167" i="11"/>
  <c r="I167" i="11"/>
  <c r="H167" i="11"/>
  <c r="M166" i="11"/>
  <c r="L166" i="11"/>
  <c r="K166" i="11"/>
  <c r="J166" i="11"/>
  <c r="I166" i="11"/>
  <c r="H166" i="11"/>
  <c r="M165" i="11"/>
  <c r="L165" i="11"/>
  <c r="K165" i="11"/>
  <c r="J165" i="11"/>
  <c r="I165" i="11"/>
  <c r="H165" i="11"/>
  <c r="M164" i="11"/>
  <c r="L164" i="11"/>
  <c r="K164" i="11"/>
  <c r="J164" i="11"/>
  <c r="I164" i="11"/>
  <c r="H164" i="11"/>
  <c r="M163" i="11"/>
  <c r="L163" i="11"/>
  <c r="K163" i="11"/>
  <c r="J163" i="11"/>
  <c r="I163" i="11"/>
  <c r="H163" i="11"/>
  <c r="M162" i="11"/>
  <c r="L162" i="11"/>
  <c r="K162" i="11"/>
  <c r="J162" i="11"/>
  <c r="I162" i="11"/>
  <c r="H162" i="11"/>
  <c r="M161" i="11"/>
  <c r="L161" i="11"/>
  <c r="K161" i="11"/>
  <c r="J161" i="11"/>
  <c r="I161" i="11"/>
  <c r="H161" i="11"/>
  <c r="M160" i="11"/>
  <c r="L160" i="11"/>
  <c r="K160" i="11"/>
  <c r="J160" i="11"/>
  <c r="I160" i="11"/>
  <c r="H160" i="11"/>
  <c r="M159" i="11"/>
  <c r="L159" i="11"/>
  <c r="K159" i="11"/>
  <c r="J159" i="11"/>
  <c r="I159" i="11"/>
  <c r="H159" i="11"/>
  <c r="M158" i="11"/>
  <c r="L158" i="11"/>
  <c r="K158" i="11"/>
  <c r="J158" i="11"/>
  <c r="I158" i="11"/>
  <c r="H158" i="11"/>
  <c r="M157" i="11"/>
  <c r="L157" i="11"/>
  <c r="K157" i="11"/>
  <c r="J157" i="11"/>
  <c r="I157" i="11"/>
  <c r="H157" i="11"/>
  <c r="M156" i="11"/>
  <c r="L156" i="11"/>
  <c r="K156" i="11"/>
  <c r="J156" i="11"/>
  <c r="I156" i="11"/>
  <c r="H156" i="11"/>
  <c r="M155" i="11"/>
  <c r="L155" i="11"/>
  <c r="K155" i="11"/>
  <c r="J155" i="11"/>
  <c r="I155" i="11"/>
  <c r="H155" i="11"/>
  <c r="M154" i="11"/>
  <c r="L154" i="11"/>
  <c r="K154" i="11"/>
  <c r="J154" i="11"/>
  <c r="I154" i="11"/>
  <c r="H154" i="11"/>
  <c r="M153" i="11"/>
  <c r="L153" i="11"/>
  <c r="K153" i="11"/>
  <c r="J153" i="11"/>
  <c r="I153" i="11"/>
  <c r="H153" i="11"/>
  <c r="M152" i="11"/>
  <c r="L152" i="11"/>
  <c r="K152" i="11"/>
  <c r="J152" i="11"/>
  <c r="I152" i="11"/>
  <c r="H152" i="11"/>
  <c r="M151" i="11"/>
  <c r="L151" i="11"/>
  <c r="K151" i="11"/>
  <c r="J151" i="11"/>
  <c r="I151" i="11"/>
  <c r="H151" i="11"/>
  <c r="M150" i="11"/>
  <c r="L150" i="11"/>
  <c r="K150" i="11"/>
  <c r="J150" i="11"/>
  <c r="I150" i="11"/>
  <c r="H150" i="11"/>
  <c r="M149" i="11"/>
  <c r="L149" i="11"/>
  <c r="K149" i="11"/>
  <c r="J149" i="11"/>
  <c r="I149" i="11"/>
  <c r="H149" i="11"/>
  <c r="M148" i="11"/>
  <c r="L148" i="11"/>
  <c r="K148" i="11"/>
  <c r="J148" i="11"/>
  <c r="I148" i="11"/>
  <c r="H148" i="11"/>
  <c r="M147" i="11"/>
  <c r="L147" i="11"/>
  <c r="K147" i="11"/>
  <c r="J147" i="11"/>
  <c r="I147" i="11"/>
  <c r="H147" i="11"/>
  <c r="M146" i="11"/>
  <c r="L146" i="11"/>
  <c r="K146" i="11"/>
  <c r="J146" i="11"/>
  <c r="I146" i="11"/>
  <c r="H146" i="11"/>
  <c r="M145" i="11"/>
  <c r="L145" i="11"/>
  <c r="K145" i="11"/>
  <c r="J145" i="11"/>
  <c r="I145" i="11"/>
  <c r="H145" i="11"/>
  <c r="M144" i="11"/>
  <c r="L144" i="11"/>
  <c r="K144" i="11"/>
  <c r="J144" i="11"/>
  <c r="I144" i="11"/>
  <c r="H144" i="11"/>
  <c r="M143" i="11"/>
  <c r="L143" i="11"/>
  <c r="K143" i="11"/>
  <c r="J143" i="11"/>
  <c r="I143" i="11"/>
  <c r="H143" i="11"/>
  <c r="M142" i="11"/>
  <c r="L142" i="11"/>
  <c r="K142" i="11"/>
  <c r="J142" i="11"/>
  <c r="I142" i="11"/>
  <c r="H142" i="11"/>
  <c r="M141" i="11"/>
  <c r="L141" i="11"/>
  <c r="K141" i="11"/>
  <c r="J141" i="11"/>
  <c r="I141" i="11"/>
  <c r="H141" i="11"/>
  <c r="M140" i="11"/>
  <c r="L140" i="11"/>
  <c r="K140" i="11"/>
  <c r="J140" i="11"/>
  <c r="I140" i="11"/>
  <c r="H140" i="11"/>
  <c r="M139" i="11"/>
  <c r="L139" i="11"/>
  <c r="K139" i="11"/>
  <c r="J139" i="11"/>
  <c r="I139" i="11"/>
  <c r="H139" i="11"/>
  <c r="M138" i="11"/>
  <c r="L138" i="11"/>
  <c r="K138" i="11"/>
  <c r="J138" i="11"/>
  <c r="I138" i="11"/>
  <c r="H138" i="11"/>
  <c r="M137" i="11"/>
  <c r="L137" i="11"/>
  <c r="K137" i="11"/>
  <c r="J137" i="11"/>
  <c r="I137" i="11"/>
  <c r="H137" i="11"/>
  <c r="M136" i="11"/>
  <c r="L136" i="11"/>
  <c r="K136" i="11"/>
  <c r="J136" i="11"/>
  <c r="I136" i="11"/>
  <c r="H136" i="11"/>
  <c r="M135" i="11"/>
  <c r="L135" i="11"/>
  <c r="K135" i="11"/>
  <c r="J135" i="11"/>
  <c r="I135" i="11"/>
  <c r="H135" i="11"/>
  <c r="M134" i="11"/>
  <c r="L134" i="11"/>
  <c r="K134" i="11"/>
  <c r="J134" i="11"/>
  <c r="I134" i="11"/>
  <c r="H134" i="11"/>
  <c r="M133" i="11"/>
  <c r="L133" i="11"/>
  <c r="K133" i="11"/>
  <c r="J133" i="11"/>
  <c r="I133" i="11"/>
  <c r="H133" i="11"/>
  <c r="M132" i="11"/>
  <c r="L132" i="11"/>
  <c r="K132" i="11"/>
  <c r="J132" i="11"/>
  <c r="I132" i="11"/>
  <c r="H132" i="11"/>
  <c r="M131" i="11"/>
  <c r="L131" i="11"/>
  <c r="K131" i="11"/>
  <c r="J131" i="11"/>
  <c r="I131" i="11"/>
  <c r="H131" i="11"/>
  <c r="M130" i="11"/>
  <c r="L130" i="11"/>
  <c r="K130" i="11"/>
  <c r="J130" i="11"/>
  <c r="I130" i="11"/>
  <c r="H130" i="11"/>
  <c r="M129" i="11"/>
  <c r="L129" i="11"/>
  <c r="K129" i="11"/>
  <c r="J129" i="11"/>
  <c r="I129" i="11"/>
  <c r="H129" i="11"/>
  <c r="M128" i="11"/>
  <c r="L128" i="11"/>
  <c r="K128" i="11"/>
  <c r="J128" i="11"/>
  <c r="I128" i="11"/>
  <c r="H128" i="11"/>
  <c r="M127" i="11"/>
  <c r="L127" i="11"/>
  <c r="K127" i="11"/>
  <c r="J127" i="11"/>
  <c r="I127" i="11"/>
  <c r="H127" i="11"/>
  <c r="M126" i="11"/>
  <c r="L126" i="11"/>
  <c r="K126" i="11"/>
  <c r="J126" i="11"/>
  <c r="I126" i="11"/>
  <c r="H126" i="11"/>
  <c r="M125" i="11"/>
  <c r="L125" i="11"/>
  <c r="K125" i="11"/>
  <c r="J125" i="11"/>
  <c r="I125" i="11"/>
  <c r="H125" i="11"/>
  <c r="M124" i="11"/>
  <c r="L124" i="11"/>
  <c r="K124" i="11"/>
  <c r="J124" i="11"/>
  <c r="I124" i="11"/>
  <c r="H124" i="11"/>
  <c r="M123" i="11"/>
  <c r="L123" i="11"/>
  <c r="K123" i="11"/>
  <c r="J123" i="11"/>
  <c r="I123" i="11"/>
  <c r="H123" i="11"/>
  <c r="M122" i="11"/>
  <c r="L122" i="11"/>
  <c r="K122" i="11"/>
  <c r="J122" i="11"/>
  <c r="I122" i="11"/>
  <c r="H122" i="11"/>
  <c r="M121" i="11"/>
  <c r="L121" i="11"/>
  <c r="K121" i="11"/>
  <c r="J121" i="11"/>
  <c r="I121" i="11"/>
  <c r="H121" i="11"/>
  <c r="M120" i="11"/>
  <c r="L120" i="11"/>
  <c r="K120" i="11"/>
  <c r="J120" i="11"/>
  <c r="I120" i="11"/>
  <c r="H120" i="11"/>
  <c r="M119" i="11"/>
  <c r="L119" i="11"/>
  <c r="K119" i="11"/>
  <c r="J119" i="11"/>
  <c r="I119" i="11"/>
  <c r="H119" i="11"/>
  <c r="M118" i="11"/>
  <c r="L118" i="11"/>
  <c r="K118" i="11"/>
  <c r="J118" i="11"/>
  <c r="I118" i="11"/>
  <c r="H118" i="11"/>
  <c r="M117" i="11"/>
  <c r="L117" i="11"/>
  <c r="K117" i="11"/>
  <c r="J117" i="11"/>
  <c r="I117" i="11"/>
  <c r="H117" i="11"/>
  <c r="M116" i="11"/>
  <c r="L116" i="11"/>
  <c r="K116" i="11"/>
  <c r="J116" i="11"/>
  <c r="I116" i="11"/>
  <c r="H116" i="11"/>
  <c r="M115" i="11"/>
  <c r="L115" i="11"/>
  <c r="K115" i="11"/>
  <c r="J115" i="11"/>
  <c r="I115" i="11"/>
  <c r="H115" i="11"/>
  <c r="M114" i="11"/>
  <c r="L114" i="11"/>
  <c r="K114" i="11"/>
  <c r="J114" i="11"/>
  <c r="I114" i="11"/>
  <c r="H114" i="11"/>
  <c r="M113" i="11"/>
  <c r="L113" i="11"/>
  <c r="K113" i="11"/>
  <c r="J113" i="11"/>
  <c r="I113" i="11"/>
  <c r="H113" i="11"/>
  <c r="M112" i="11"/>
  <c r="L112" i="11"/>
  <c r="K112" i="11"/>
  <c r="J112" i="11"/>
  <c r="I112" i="11"/>
  <c r="H112" i="11"/>
  <c r="M111" i="11"/>
  <c r="L111" i="11"/>
  <c r="K111" i="11"/>
  <c r="J111" i="11"/>
  <c r="I111" i="11"/>
  <c r="H111" i="11"/>
  <c r="M110" i="11"/>
  <c r="L110" i="11"/>
  <c r="K110" i="11"/>
  <c r="J110" i="11"/>
  <c r="I110" i="11"/>
  <c r="H110" i="11"/>
  <c r="M109" i="11"/>
  <c r="L109" i="11"/>
  <c r="K109" i="11"/>
  <c r="J109" i="11"/>
  <c r="I109" i="11"/>
  <c r="H109" i="11"/>
  <c r="M108" i="11"/>
  <c r="L108" i="11"/>
  <c r="K108" i="11"/>
  <c r="J108" i="11"/>
  <c r="I108" i="11"/>
  <c r="H108" i="11"/>
  <c r="M107" i="11"/>
  <c r="L107" i="11"/>
  <c r="K107" i="11"/>
  <c r="J107" i="11"/>
  <c r="I107" i="11"/>
  <c r="H107" i="11"/>
  <c r="M106" i="11"/>
  <c r="L106" i="11"/>
  <c r="K106" i="11"/>
  <c r="J106" i="11"/>
  <c r="I106" i="11"/>
  <c r="H106" i="11"/>
  <c r="M105" i="11"/>
  <c r="L105" i="11"/>
  <c r="K105" i="11"/>
  <c r="J105" i="11"/>
  <c r="I105" i="11"/>
  <c r="H105" i="11"/>
  <c r="M104" i="11"/>
  <c r="L104" i="11"/>
  <c r="K104" i="11"/>
  <c r="J104" i="11"/>
  <c r="I104" i="11"/>
  <c r="H104" i="11"/>
  <c r="M103" i="11"/>
  <c r="L103" i="11"/>
  <c r="K103" i="11"/>
  <c r="J103" i="11"/>
  <c r="I103" i="11"/>
  <c r="H103" i="11"/>
  <c r="M102" i="11"/>
  <c r="L102" i="11"/>
  <c r="K102" i="11"/>
  <c r="J102" i="11"/>
  <c r="I102" i="11"/>
  <c r="H102" i="11"/>
  <c r="M101" i="11"/>
  <c r="L101" i="11"/>
  <c r="K101" i="11"/>
  <c r="J101" i="11"/>
  <c r="I101" i="11"/>
  <c r="H101" i="11"/>
  <c r="M100" i="11"/>
  <c r="L100" i="11"/>
  <c r="K100" i="11"/>
  <c r="J100" i="11"/>
  <c r="I100" i="11"/>
  <c r="H100" i="11"/>
  <c r="M99" i="11"/>
  <c r="L99" i="11"/>
  <c r="K99" i="11"/>
  <c r="J99" i="11"/>
  <c r="I99" i="11"/>
  <c r="H99" i="11"/>
  <c r="M98" i="11"/>
  <c r="L98" i="11"/>
  <c r="K98" i="11"/>
  <c r="J98" i="11"/>
  <c r="I98" i="11"/>
  <c r="H98" i="11"/>
  <c r="M97" i="11"/>
  <c r="L97" i="11"/>
  <c r="K97" i="11"/>
  <c r="J97" i="11"/>
  <c r="I97" i="11"/>
  <c r="H97" i="11"/>
  <c r="M96" i="11"/>
  <c r="L96" i="11"/>
  <c r="K96" i="11"/>
  <c r="J96" i="11"/>
  <c r="I96" i="11"/>
  <c r="H96" i="11"/>
  <c r="M95" i="11"/>
  <c r="L95" i="11"/>
  <c r="K95" i="11"/>
  <c r="J95" i="11"/>
  <c r="I95" i="11"/>
  <c r="H95" i="11"/>
  <c r="M94" i="11"/>
  <c r="L94" i="11"/>
  <c r="K94" i="11"/>
  <c r="J94" i="11"/>
  <c r="I94" i="11"/>
  <c r="H94" i="11"/>
  <c r="M93" i="11"/>
  <c r="L93" i="11"/>
  <c r="K93" i="11"/>
  <c r="J93" i="11"/>
  <c r="I93" i="11"/>
  <c r="H93" i="11"/>
  <c r="M92" i="11"/>
  <c r="L92" i="11"/>
  <c r="K92" i="11"/>
  <c r="J92" i="11"/>
  <c r="I92" i="11"/>
  <c r="H92" i="11"/>
  <c r="M91" i="11"/>
  <c r="L91" i="11"/>
  <c r="K91" i="11"/>
  <c r="J91" i="11"/>
  <c r="I91" i="11"/>
  <c r="H91" i="11"/>
  <c r="M90" i="11"/>
  <c r="L90" i="11"/>
  <c r="K90" i="11"/>
  <c r="J90" i="11"/>
  <c r="I90" i="11"/>
  <c r="H90" i="11"/>
  <c r="M89" i="11"/>
  <c r="L89" i="11"/>
  <c r="K89" i="11"/>
  <c r="J89" i="11"/>
  <c r="I89" i="11"/>
  <c r="H89" i="11"/>
  <c r="M88" i="11"/>
  <c r="L88" i="11"/>
  <c r="K88" i="11"/>
  <c r="J88" i="11"/>
  <c r="I88" i="11"/>
  <c r="H88" i="11"/>
  <c r="M87" i="11"/>
  <c r="L87" i="11"/>
  <c r="K87" i="11"/>
  <c r="J87" i="11"/>
  <c r="I87" i="11"/>
  <c r="H87" i="11"/>
  <c r="M86" i="11"/>
  <c r="L86" i="11"/>
  <c r="K86" i="11"/>
  <c r="J86" i="11"/>
  <c r="I86" i="11"/>
  <c r="H86" i="11"/>
  <c r="M85" i="11"/>
  <c r="L85" i="11"/>
  <c r="K85" i="11"/>
  <c r="J85" i="11"/>
  <c r="I85" i="11"/>
  <c r="H85" i="11"/>
  <c r="M84" i="11"/>
  <c r="L84" i="11"/>
  <c r="K84" i="11"/>
  <c r="J84" i="11"/>
  <c r="I84" i="11"/>
  <c r="H84" i="11"/>
  <c r="M83" i="11"/>
  <c r="L83" i="11"/>
  <c r="K83" i="11"/>
  <c r="J83" i="11"/>
  <c r="I83" i="11"/>
  <c r="H83" i="11"/>
  <c r="M82" i="11"/>
  <c r="L82" i="11"/>
  <c r="K82" i="11"/>
  <c r="J82" i="11"/>
  <c r="I82" i="11"/>
  <c r="H82" i="11"/>
  <c r="M81" i="11"/>
  <c r="L81" i="11"/>
  <c r="K81" i="11"/>
  <c r="J81" i="11"/>
  <c r="I81" i="11"/>
  <c r="H81" i="11"/>
  <c r="M80" i="11"/>
  <c r="L80" i="11"/>
  <c r="K80" i="11"/>
  <c r="J80" i="11"/>
  <c r="I80" i="11"/>
  <c r="H80" i="11"/>
  <c r="M79" i="11"/>
  <c r="L79" i="11"/>
  <c r="K79" i="11"/>
  <c r="J79" i="11"/>
  <c r="I79" i="11"/>
  <c r="H79" i="11"/>
  <c r="M78" i="11"/>
  <c r="L78" i="11"/>
  <c r="K78" i="11"/>
  <c r="J78" i="11"/>
  <c r="I78" i="11"/>
  <c r="H78" i="11"/>
  <c r="M77" i="11"/>
  <c r="L77" i="11"/>
  <c r="K77" i="11"/>
  <c r="J77" i="11"/>
  <c r="I77" i="11"/>
  <c r="H77" i="11"/>
  <c r="M76" i="11"/>
  <c r="L76" i="11"/>
  <c r="K76" i="11"/>
  <c r="J76" i="11"/>
  <c r="I76" i="11"/>
  <c r="H76" i="11"/>
  <c r="M75" i="11"/>
  <c r="L75" i="11"/>
  <c r="K75" i="11"/>
  <c r="J75" i="11"/>
  <c r="I75" i="11"/>
  <c r="H75" i="11"/>
  <c r="M74" i="11"/>
  <c r="L74" i="11"/>
  <c r="K74" i="11"/>
  <c r="J74" i="11"/>
  <c r="I74" i="11"/>
  <c r="H74" i="11"/>
  <c r="M73" i="11"/>
  <c r="L73" i="11"/>
  <c r="K73" i="11"/>
  <c r="J73" i="11"/>
  <c r="I73" i="11"/>
  <c r="H73" i="11"/>
  <c r="M72" i="11"/>
  <c r="L72" i="11"/>
  <c r="K72" i="11"/>
  <c r="J72" i="11"/>
  <c r="I72" i="11"/>
  <c r="H72" i="11"/>
  <c r="M71" i="11"/>
  <c r="L71" i="11"/>
  <c r="K71" i="11"/>
  <c r="J71" i="11"/>
  <c r="I71" i="11"/>
  <c r="H71" i="11"/>
  <c r="M70" i="11"/>
  <c r="L70" i="11"/>
  <c r="K70" i="11"/>
  <c r="J70" i="11"/>
  <c r="I70" i="11"/>
  <c r="H70" i="11"/>
  <c r="M69" i="11"/>
  <c r="L69" i="11"/>
  <c r="K69" i="11"/>
  <c r="J69" i="11"/>
  <c r="I69" i="11"/>
  <c r="H69" i="11"/>
  <c r="M68" i="11"/>
  <c r="L68" i="11"/>
  <c r="K68" i="11"/>
  <c r="J68" i="11"/>
  <c r="I68" i="11"/>
  <c r="H68" i="11"/>
  <c r="M67" i="11"/>
  <c r="L67" i="11"/>
  <c r="K67" i="11"/>
  <c r="J67" i="11"/>
  <c r="I67" i="11"/>
  <c r="H67" i="11"/>
  <c r="M66" i="11"/>
  <c r="L66" i="11"/>
  <c r="K66" i="11"/>
  <c r="J66" i="11"/>
  <c r="I66" i="11"/>
  <c r="H66" i="11"/>
  <c r="M65" i="11"/>
  <c r="L65" i="11"/>
  <c r="K65" i="11"/>
  <c r="J65" i="11"/>
  <c r="I65" i="11"/>
  <c r="H65" i="11"/>
  <c r="M64" i="11"/>
  <c r="L64" i="11"/>
  <c r="K64" i="11"/>
  <c r="J64" i="11"/>
  <c r="I64" i="11"/>
  <c r="H64" i="11"/>
  <c r="M63" i="11"/>
  <c r="L63" i="11"/>
  <c r="K63" i="11"/>
  <c r="J63" i="11"/>
  <c r="I63" i="11"/>
  <c r="H63" i="11"/>
  <c r="M62" i="11"/>
  <c r="L62" i="11"/>
  <c r="K62" i="11"/>
  <c r="J62" i="11"/>
  <c r="I62" i="11"/>
  <c r="H62" i="11"/>
  <c r="M61" i="11"/>
  <c r="L61" i="11"/>
  <c r="K61" i="11"/>
  <c r="J61" i="11"/>
  <c r="I61" i="11"/>
  <c r="H61" i="11"/>
  <c r="M60" i="11"/>
  <c r="L60" i="11"/>
  <c r="K60" i="11"/>
  <c r="J60" i="11"/>
  <c r="I60" i="11"/>
  <c r="H60" i="11"/>
  <c r="M59" i="11"/>
  <c r="L59" i="11"/>
  <c r="K59" i="11"/>
  <c r="J59" i="11"/>
  <c r="I59" i="11"/>
  <c r="H59" i="11"/>
  <c r="M58" i="11"/>
  <c r="L58" i="11"/>
  <c r="K58" i="11"/>
  <c r="J58" i="11"/>
  <c r="I58" i="11"/>
  <c r="H58" i="11"/>
  <c r="M57" i="11"/>
  <c r="L57" i="11"/>
  <c r="K57" i="11"/>
  <c r="J57" i="11"/>
  <c r="I57" i="11"/>
  <c r="H57" i="11"/>
  <c r="M56" i="11"/>
  <c r="L56" i="11"/>
  <c r="K56" i="11"/>
  <c r="J56" i="11"/>
  <c r="I56" i="11"/>
  <c r="H56" i="11"/>
  <c r="M55" i="11"/>
  <c r="L55" i="11"/>
  <c r="K55" i="11"/>
  <c r="J55" i="11"/>
  <c r="I55" i="11"/>
  <c r="H55" i="11"/>
  <c r="M54" i="11"/>
  <c r="L54" i="11"/>
  <c r="K54" i="11"/>
  <c r="J54" i="11"/>
  <c r="I54" i="11"/>
  <c r="H54" i="11"/>
  <c r="M53" i="11"/>
  <c r="L53" i="11"/>
  <c r="K53" i="11"/>
  <c r="J53" i="11"/>
  <c r="I53" i="11"/>
  <c r="H53" i="11"/>
  <c r="M52" i="11"/>
  <c r="L52" i="11"/>
  <c r="K52" i="11"/>
  <c r="J52" i="11"/>
  <c r="I52" i="11"/>
  <c r="H52" i="11"/>
  <c r="M51" i="11"/>
  <c r="L51" i="11"/>
  <c r="K51" i="11"/>
  <c r="J51" i="11"/>
  <c r="I51" i="11"/>
  <c r="H51" i="11"/>
  <c r="M50" i="11"/>
  <c r="L50" i="11"/>
  <c r="K50" i="11"/>
  <c r="J50" i="11"/>
  <c r="I50" i="11"/>
  <c r="H50" i="11"/>
  <c r="M49" i="11"/>
  <c r="L49" i="11"/>
  <c r="K49" i="11"/>
  <c r="J49" i="11"/>
  <c r="I49" i="11"/>
  <c r="H49" i="11"/>
  <c r="M48" i="11"/>
  <c r="L48" i="11"/>
  <c r="K48" i="11"/>
  <c r="J48" i="11"/>
  <c r="I48" i="11"/>
  <c r="H48" i="11"/>
  <c r="M47" i="11"/>
  <c r="L47" i="11"/>
  <c r="K47" i="11"/>
  <c r="J47" i="11"/>
  <c r="I47" i="11"/>
  <c r="H47" i="11"/>
  <c r="M46" i="11"/>
  <c r="L46" i="11"/>
  <c r="K46" i="11"/>
  <c r="J46" i="11"/>
  <c r="I46" i="11"/>
  <c r="H46" i="11"/>
  <c r="M45" i="11"/>
  <c r="L45" i="11"/>
  <c r="K45" i="11"/>
  <c r="J45" i="11"/>
  <c r="I45" i="11"/>
  <c r="H45" i="11"/>
  <c r="M44" i="11"/>
  <c r="L44" i="11"/>
  <c r="K44" i="11"/>
  <c r="J44" i="11"/>
  <c r="I44" i="11"/>
  <c r="H44" i="11"/>
  <c r="M43" i="11"/>
  <c r="L43" i="11"/>
  <c r="K43" i="11"/>
  <c r="J43" i="11"/>
  <c r="I43" i="11"/>
  <c r="H43" i="11"/>
  <c r="M42" i="11"/>
  <c r="L42" i="11"/>
  <c r="K42" i="11"/>
  <c r="J42" i="11"/>
  <c r="I42" i="11"/>
  <c r="H42" i="11"/>
  <c r="M41" i="11"/>
  <c r="L41" i="11"/>
  <c r="K41" i="11"/>
  <c r="J41" i="11"/>
  <c r="I41" i="11"/>
  <c r="H41" i="11"/>
  <c r="M40" i="11"/>
  <c r="L40" i="11"/>
  <c r="K40" i="11"/>
  <c r="J40" i="11"/>
  <c r="I40" i="11"/>
  <c r="H40" i="11"/>
  <c r="M39" i="11"/>
  <c r="L39" i="11"/>
  <c r="K39" i="11"/>
  <c r="J39" i="11"/>
  <c r="I39" i="11"/>
  <c r="H39" i="11"/>
  <c r="M38" i="11"/>
  <c r="L38" i="11"/>
  <c r="K38" i="11"/>
  <c r="J38" i="11"/>
  <c r="I38" i="11"/>
  <c r="H38" i="11"/>
  <c r="M37" i="11"/>
  <c r="L37" i="11"/>
  <c r="K37" i="11"/>
  <c r="J37" i="11"/>
  <c r="I37" i="11"/>
  <c r="H37" i="11"/>
  <c r="M36" i="11"/>
  <c r="L36" i="11"/>
  <c r="K36" i="11"/>
  <c r="J36" i="11"/>
  <c r="I36" i="11"/>
  <c r="H36" i="11"/>
  <c r="M35" i="11"/>
  <c r="L35" i="11"/>
  <c r="K35" i="11"/>
  <c r="J35" i="11"/>
  <c r="I35" i="11"/>
  <c r="H35" i="11"/>
  <c r="M34" i="11"/>
  <c r="L34" i="11"/>
  <c r="K34" i="11"/>
  <c r="J34" i="11"/>
  <c r="I34" i="11"/>
  <c r="H34" i="11"/>
  <c r="M33" i="11"/>
  <c r="L33" i="11"/>
  <c r="K33" i="11"/>
  <c r="J33" i="11"/>
  <c r="I33" i="11"/>
  <c r="H33" i="11"/>
  <c r="M32" i="11"/>
  <c r="L32" i="11"/>
  <c r="K32" i="11"/>
  <c r="J32" i="11"/>
  <c r="I32" i="11"/>
  <c r="H32" i="11"/>
  <c r="M31" i="11"/>
  <c r="L31" i="11"/>
  <c r="K31" i="11"/>
  <c r="J31" i="11"/>
  <c r="I31" i="11"/>
  <c r="H31" i="11"/>
  <c r="M30" i="11"/>
  <c r="L30" i="11"/>
  <c r="K30" i="11"/>
  <c r="J30" i="11"/>
  <c r="I30" i="11"/>
  <c r="H30" i="11"/>
  <c r="M29" i="11"/>
  <c r="L29" i="11"/>
  <c r="K29" i="11"/>
  <c r="J29" i="11"/>
  <c r="I29" i="11"/>
  <c r="H29" i="11"/>
  <c r="M28" i="11"/>
  <c r="L28" i="11"/>
  <c r="K28" i="11"/>
  <c r="J28" i="11"/>
  <c r="I28" i="11"/>
  <c r="H28" i="11"/>
  <c r="M27" i="11"/>
  <c r="L27" i="11"/>
  <c r="K27" i="11"/>
  <c r="J27" i="11"/>
  <c r="I27" i="11"/>
  <c r="H27" i="11"/>
  <c r="M26" i="11"/>
  <c r="L26" i="11"/>
  <c r="K26" i="11"/>
  <c r="J26" i="11"/>
  <c r="I26" i="11"/>
  <c r="H26" i="11"/>
  <c r="M25" i="11"/>
  <c r="L25" i="11"/>
  <c r="K25" i="11"/>
  <c r="J25" i="11"/>
  <c r="I25" i="11"/>
  <c r="H25" i="11"/>
  <c r="M24" i="11"/>
  <c r="L24" i="11"/>
  <c r="K24" i="11"/>
  <c r="J24" i="11"/>
  <c r="I24" i="11"/>
  <c r="H24" i="11"/>
  <c r="M23" i="11"/>
  <c r="L23" i="11"/>
  <c r="K23" i="11"/>
  <c r="J23" i="11"/>
  <c r="I23" i="11"/>
  <c r="H23" i="11"/>
  <c r="M22" i="11"/>
  <c r="L22" i="11"/>
  <c r="K22" i="11"/>
  <c r="J22" i="11"/>
  <c r="I22" i="11"/>
  <c r="H22" i="11"/>
  <c r="M21" i="11"/>
  <c r="L21" i="11"/>
  <c r="K21" i="11"/>
  <c r="J21" i="11"/>
  <c r="I21" i="11"/>
  <c r="H21" i="11"/>
  <c r="M20" i="11"/>
  <c r="L20" i="11"/>
  <c r="K20" i="11"/>
  <c r="J20" i="11"/>
  <c r="I20" i="11"/>
  <c r="H20" i="11"/>
  <c r="M19" i="11"/>
  <c r="L19" i="11"/>
  <c r="K19" i="11"/>
  <c r="J19" i="11"/>
  <c r="I19" i="11"/>
  <c r="H19" i="11"/>
  <c r="M18" i="11"/>
  <c r="L18" i="11"/>
  <c r="K18" i="11"/>
  <c r="J18" i="11"/>
  <c r="I18" i="11"/>
  <c r="H18" i="11"/>
  <c r="M17" i="11"/>
  <c r="L17" i="11"/>
  <c r="K17" i="11"/>
  <c r="J17" i="11"/>
  <c r="I17" i="11"/>
  <c r="H17" i="11"/>
  <c r="M16" i="11"/>
  <c r="L16" i="11"/>
  <c r="K16" i="11"/>
  <c r="J16" i="11"/>
  <c r="I16" i="11"/>
  <c r="H16" i="11"/>
  <c r="M15" i="11"/>
  <c r="L15" i="11"/>
  <c r="K15" i="11"/>
  <c r="J15" i="11"/>
  <c r="I15" i="11"/>
  <c r="H15" i="11"/>
  <c r="M14" i="11"/>
  <c r="L14" i="11"/>
  <c r="K14" i="11"/>
  <c r="J14" i="11"/>
  <c r="I14" i="11"/>
  <c r="H14" i="11"/>
  <c r="M13" i="11"/>
  <c r="L13" i="11"/>
  <c r="K13" i="11"/>
  <c r="J13" i="11"/>
  <c r="I13" i="11"/>
  <c r="H13" i="11"/>
  <c r="M12" i="11"/>
  <c r="L12" i="11"/>
  <c r="K12" i="11"/>
  <c r="J12" i="11"/>
  <c r="I12" i="11"/>
  <c r="H12" i="11"/>
  <c r="M11" i="11"/>
  <c r="L11" i="11"/>
  <c r="K11" i="11"/>
  <c r="J11" i="11"/>
  <c r="I11" i="11"/>
  <c r="H11" i="11"/>
  <c r="M10" i="11"/>
  <c r="L10" i="11"/>
  <c r="K10" i="11"/>
  <c r="J10" i="11"/>
  <c r="I10" i="11"/>
  <c r="H10" i="11"/>
  <c r="M9" i="11"/>
  <c r="L9" i="11"/>
  <c r="K9" i="11"/>
  <c r="J9" i="11"/>
  <c r="I9" i="11"/>
  <c r="H9" i="11"/>
  <c r="M8" i="11"/>
  <c r="L8" i="11"/>
  <c r="K8" i="11"/>
  <c r="J8" i="11"/>
  <c r="I8" i="11"/>
  <c r="H8" i="11"/>
  <c r="M7" i="11"/>
  <c r="L7" i="11"/>
  <c r="K7" i="11"/>
  <c r="J7" i="11"/>
  <c r="I7" i="11"/>
  <c r="H7" i="11"/>
  <c r="M6" i="11"/>
  <c r="L6" i="11"/>
  <c r="K6" i="11"/>
  <c r="J6" i="11"/>
  <c r="I6" i="11"/>
  <c r="H6" i="11"/>
  <c r="M5" i="11"/>
  <c r="L5" i="11"/>
  <c r="K5" i="11"/>
  <c r="J5" i="11"/>
  <c r="I5" i="11"/>
  <c r="H5" i="11"/>
  <c r="M4" i="11"/>
  <c r="L4" i="11"/>
  <c r="K4" i="11"/>
  <c r="J4" i="11"/>
  <c r="I4" i="11"/>
  <c r="H4" i="11"/>
  <c r="M3" i="11"/>
  <c r="L3" i="11"/>
  <c r="K3" i="11"/>
  <c r="J3" i="11"/>
  <c r="I3" i="11"/>
  <c r="H3" i="11"/>
  <c r="M2" i="11"/>
  <c r="M861" i="11" s="1"/>
  <c r="M862" i="11" s="1"/>
  <c r="L2" i="11"/>
  <c r="L861" i="11" s="1"/>
  <c r="L862" i="11" s="1"/>
  <c r="K2" i="11"/>
  <c r="K861" i="11" s="1"/>
  <c r="K862" i="11" s="1"/>
  <c r="J2" i="11"/>
  <c r="J861" i="11" s="1"/>
  <c r="J862" i="11" s="1"/>
  <c r="I2" i="11"/>
  <c r="I861" i="11" s="1"/>
  <c r="I862" i="11" s="1"/>
  <c r="I865" i="11" s="1"/>
  <c r="H2" i="11"/>
  <c r="H861" i="11" s="1"/>
  <c r="H862" i="11" s="1"/>
  <c r="L111" i="13" l="1"/>
  <c r="L112" i="13" s="1"/>
  <c r="K111" i="13"/>
  <c r="K112" i="13" s="1"/>
  <c r="M111" i="13"/>
  <c r="M112" i="13" s="1"/>
  <c r="J111" i="13"/>
  <c r="J112" i="13" s="1"/>
  <c r="H111" i="13"/>
  <c r="H112" i="13" s="1"/>
  <c r="L863" i="11"/>
  <c r="L864" i="11" s="1"/>
  <c r="L865" i="11" s="1"/>
  <c r="K863" i="11"/>
  <c r="K864" i="11" s="1"/>
  <c r="M863" i="11"/>
  <c r="M864" i="11" s="1"/>
  <c r="M865" i="11" s="1"/>
  <c r="K865" i="11"/>
  <c r="J863" i="11"/>
  <c r="J864" i="11" s="1"/>
  <c r="J865" i="11" s="1"/>
  <c r="H863" i="11"/>
  <c r="H864" i="11" s="1"/>
  <c r="H865" i="11" s="1"/>
  <c r="G471" i="12" l="1"/>
  <c r="F471" i="12"/>
  <c r="E471" i="12"/>
  <c r="D471" i="12"/>
  <c r="K396" i="12" s="1"/>
  <c r="T396" i="12"/>
  <c r="V396" i="12" s="1"/>
  <c r="S396" i="12"/>
  <c r="Q396" i="12"/>
  <c r="R396" i="12" s="1"/>
  <c r="O396" i="12"/>
  <c r="N396" i="12"/>
  <c r="P396" i="12" s="1"/>
  <c r="O391" i="12"/>
  <c r="T395" i="12" s="1"/>
  <c r="N391" i="12"/>
  <c r="Q395" i="12" s="1"/>
  <c r="M391" i="12"/>
  <c r="N395" i="12" s="1"/>
  <c r="L391" i="12"/>
  <c r="K395" i="12" s="1"/>
  <c r="O395" i="12" l="1"/>
  <c r="N398" i="12"/>
  <c r="P395" i="12"/>
  <c r="M396" i="12"/>
  <c r="L396" i="12"/>
  <c r="R395" i="12"/>
  <c r="Q398" i="12"/>
  <c r="S395" i="12"/>
  <c r="T398" i="12"/>
  <c r="V395" i="12"/>
  <c r="U395" i="12"/>
  <c r="M395" i="12"/>
  <c r="K398" i="12"/>
  <c r="L395" i="12"/>
  <c r="U396" i="12"/>
  <c r="I20" i="10" l="1"/>
  <c r="I17" i="10"/>
  <c r="I14" i="10"/>
  <c r="H20" i="10"/>
  <c r="H17" i="10"/>
  <c r="H14" i="10"/>
  <c r="D45" i="9"/>
  <c r="D44" i="9"/>
  <c r="D43" i="9"/>
  <c r="I32" i="9"/>
  <c r="H32" i="9"/>
  <c r="I31" i="9"/>
  <c r="H31" i="9"/>
  <c r="I29" i="9"/>
  <c r="H29" i="9"/>
  <c r="I27" i="9"/>
  <c r="H27" i="9"/>
  <c r="I36" i="9"/>
  <c r="H36" i="9"/>
  <c r="I35" i="9"/>
  <c r="H35" i="9"/>
  <c r="I34" i="9"/>
  <c r="H34" i="9"/>
  <c r="I33" i="9"/>
  <c r="H33" i="9"/>
  <c r="I30" i="9"/>
  <c r="H30" i="9"/>
  <c r="I28" i="9"/>
  <c r="H28" i="9"/>
  <c r="I25" i="9"/>
  <c r="H25" i="9"/>
  <c r="Q40" i="9"/>
  <c r="M40" i="9"/>
  <c r="Q39" i="9"/>
  <c r="M39" i="9"/>
  <c r="Q38" i="9"/>
  <c r="M38" i="9"/>
  <c r="D38" i="9"/>
  <c r="E20" i="10"/>
  <c r="D20" i="10"/>
  <c r="E17" i="10"/>
  <c r="D17" i="10"/>
  <c r="E14" i="10"/>
  <c r="D14" i="10"/>
  <c r="Q17" i="9"/>
  <c r="Q16" i="9"/>
  <c r="Q15" i="9"/>
  <c r="M17" i="9"/>
  <c r="M16" i="9"/>
  <c r="M15" i="9"/>
  <c r="D17" i="9"/>
  <c r="D16" i="9"/>
  <c r="D15" i="9"/>
  <c r="AX58" i="8"/>
  <c r="D40" i="9" l="1"/>
  <c r="D39" i="9"/>
  <c r="AC55" i="2"/>
  <c r="AC54" i="2"/>
  <c r="H3" i="10"/>
  <c r="I3" i="10" s="1"/>
  <c r="H4" i="10"/>
  <c r="I4" i="10" s="1"/>
  <c r="H5" i="10"/>
  <c r="I5" i="10" s="1"/>
  <c r="H6" i="10"/>
  <c r="I6" i="10" s="1"/>
  <c r="H7" i="10"/>
  <c r="I7" i="10" s="1"/>
  <c r="H8" i="10"/>
  <c r="I8" i="10" s="1"/>
  <c r="H9" i="10"/>
  <c r="I9" i="10" s="1"/>
  <c r="H10" i="10"/>
  <c r="I10" i="10" s="1"/>
  <c r="H2" i="10"/>
  <c r="I2" i="10" s="1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E2" i="10"/>
  <c r="D2" i="10"/>
  <c r="D22" i="9"/>
  <c r="D21" i="9"/>
  <c r="D20" i="9"/>
  <c r="H5" i="9"/>
  <c r="I5" i="9"/>
  <c r="H7" i="9"/>
  <c r="I7" i="9"/>
  <c r="H10" i="9"/>
  <c r="I10" i="9"/>
  <c r="H11" i="9"/>
  <c r="I11" i="9"/>
  <c r="H12" i="9"/>
  <c r="I12" i="9"/>
  <c r="H13" i="9"/>
  <c r="I13" i="9"/>
  <c r="H2" i="9"/>
  <c r="I2" i="9"/>
  <c r="AC49" i="2" l="1"/>
  <c r="AT54" i="8"/>
  <c r="AS54" i="8"/>
  <c r="AR54" i="8"/>
  <c r="AT53" i="8"/>
  <c r="AS53" i="8"/>
  <c r="AR53" i="8"/>
  <c r="AT52" i="8"/>
  <c r="AS52" i="8"/>
  <c r="AR52" i="8"/>
  <c r="AT51" i="8"/>
  <c r="AS51" i="8"/>
  <c r="AR51" i="8"/>
  <c r="AT50" i="8"/>
  <c r="AS50" i="8"/>
  <c r="AR50" i="8"/>
  <c r="AT49" i="8"/>
  <c r="AS49" i="8"/>
  <c r="AR49" i="8"/>
  <c r="AT48" i="8"/>
  <c r="AS48" i="8"/>
  <c r="AR48" i="8"/>
  <c r="AT47" i="8"/>
  <c r="AS47" i="8"/>
  <c r="AR47" i="8"/>
  <c r="AT46" i="8"/>
  <c r="AS46" i="8"/>
  <c r="AR46" i="8"/>
  <c r="AT45" i="8"/>
  <c r="AS45" i="8"/>
  <c r="AR45" i="8"/>
  <c r="AT44" i="8"/>
  <c r="AS44" i="8"/>
  <c r="AR44" i="8"/>
  <c r="AT43" i="8"/>
  <c r="AS43" i="8"/>
  <c r="AR43" i="8"/>
  <c r="AT42" i="8"/>
  <c r="AS42" i="8"/>
  <c r="AR42" i="8"/>
  <c r="AT41" i="8"/>
  <c r="AS41" i="8"/>
  <c r="AR41" i="8"/>
  <c r="AT40" i="8"/>
  <c r="AS40" i="8"/>
  <c r="AR40" i="8"/>
  <c r="AT39" i="8"/>
  <c r="AS39" i="8"/>
  <c r="AR39" i="8"/>
  <c r="AT38" i="8"/>
  <c r="AS38" i="8"/>
  <c r="AR38" i="8"/>
  <c r="AT37" i="8"/>
  <c r="AS37" i="8"/>
  <c r="AR37" i="8"/>
  <c r="AT36" i="8"/>
  <c r="AS36" i="8"/>
  <c r="AR36" i="8"/>
  <c r="AT35" i="8"/>
  <c r="AS35" i="8"/>
  <c r="AR35" i="8"/>
  <c r="AT34" i="8"/>
  <c r="AS34" i="8"/>
  <c r="AR34" i="8"/>
  <c r="AT33" i="8"/>
  <c r="AS33" i="8"/>
  <c r="AR33" i="8"/>
  <c r="AT32" i="8"/>
  <c r="AS32" i="8"/>
  <c r="AR32" i="8"/>
  <c r="AT31" i="8"/>
  <c r="AS31" i="8"/>
  <c r="AR31" i="8"/>
  <c r="AT30" i="8"/>
  <c r="AS30" i="8"/>
  <c r="AR30" i="8"/>
  <c r="AT29" i="8"/>
  <c r="AS29" i="8"/>
  <c r="AR29" i="8"/>
  <c r="AT28" i="8"/>
  <c r="AS28" i="8"/>
  <c r="AR28" i="8"/>
  <c r="AT27" i="8"/>
  <c r="AS27" i="8"/>
  <c r="AR27" i="8"/>
  <c r="AT26" i="8"/>
  <c r="AS26" i="8"/>
  <c r="AR26" i="8"/>
  <c r="AT25" i="8"/>
  <c r="AS25" i="8"/>
  <c r="AR25" i="8"/>
  <c r="AT24" i="8"/>
  <c r="AS24" i="8"/>
  <c r="AR24" i="8"/>
  <c r="AT23" i="8"/>
  <c r="AS23" i="8"/>
  <c r="AR23" i="8"/>
  <c r="AT22" i="8"/>
  <c r="AS22" i="8"/>
  <c r="AR22" i="8"/>
  <c r="AT21" i="8"/>
  <c r="AS21" i="8"/>
  <c r="AR21" i="8"/>
  <c r="AT20" i="8"/>
  <c r="AS20" i="8"/>
  <c r="AR20" i="8"/>
  <c r="AT19" i="8"/>
  <c r="AS19" i="8"/>
  <c r="AR19" i="8"/>
  <c r="AT18" i="8"/>
  <c r="AS18" i="8"/>
  <c r="AR18" i="8"/>
  <c r="AT17" i="8"/>
  <c r="AS17" i="8"/>
  <c r="AR17" i="8"/>
  <c r="AT16" i="8"/>
  <c r="AS16" i="8"/>
  <c r="AR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16" i="8"/>
  <c r="X54" i="8"/>
  <c r="W54" i="8"/>
  <c r="X53" i="8"/>
  <c r="W53" i="8"/>
  <c r="X52" i="8"/>
  <c r="W52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40" i="8"/>
  <c r="W40" i="8"/>
  <c r="X39" i="8"/>
  <c r="W39" i="8"/>
  <c r="X38" i="8"/>
  <c r="W38" i="8"/>
  <c r="X37" i="8"/>
  <c r="W37" i="8"/>
  <c r="X36" i="8"/>
  <c r="W36" i="8"/>
  <c r="X35" i="8"/>
  <c r="W35" i="8"/>
  <c r="X34" i="8"/>
  <c r="W34" i="8"/>
  <c r="X33" i="8"/>
  <c r="W33" i="8"/>
  <c r="X32" i="8"/>
  <c r="W32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X17" i="8"/>
  <c r="W17" i="8"/>
  <c r="X16" i="8"/>
  <c r="W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16" i="8"/>
  <c r="J6" i="4" l="1"/>
  <c r="J5" i="4"/>
  <c r="J4" i="4"/>
  <c r="J3" i="4"/>
  <c r="J2" i="4"/>
  <c r="N3" i="4"/>
  <c r="N2" i="4"/>
  <c r="G3" i="4"/>
  <c r="G7" i="4"/>
  <c r="G8" i="4"/>
  <c r="G12" i="4"/>
  <c r="G13" i="4"/>
  <c r="G17" i="4"/>
  <c r="G18" i="4"/>
  <c r="G22" i="4"/>
  <c r="G23" i="4"/>
  <c r="G27" i="4"/>
  <c r="G28" i="4"/>
  <c r="G32" i="4"/>
  <c r="G33" i="4"/>
  <c r="G37" i="4"/>
  <c r="G38" i="4"/>
  <c r="G42" i="4"/>
  <c r="G43" i="4"/>
  <c r="G47" i="4"/>
  <c r="G48" i="4"/>
  <c r="G52" i="4"/>
  <c r="G53" i="4"/>
  <c r="G57" i="4"/>
  <c r="G58" i="4"/>
  <c r="G2" i="4"/>
  <c r="O2" i="4" s="1"/>
  <c r="Q2" i="4" s="1"/>
  <c r="A37" i="4"/>
  <c r="A57" i="4"/>
  <c r="A52" i="4"/>
  <c r="A47" i="4"/>
  <c r="A42" i="4"/>
  <c r="A32" i="4"/>
  <c r="A27" i="4"/>
  <c r="A22" i="4"/>
  <c r="A17" i="4"/>
  <c r="A12" i="4"/>
  <c r="A7" i="4"/>
  <c r="A2" i="4"/>
  <c r="F59" i="4"/>
  <c r="F60" i="4" s="1"/>
  <c r="F61" i="4" s="1"/>
  <c r="G61" i="4" s="1"/>
  <c r="F54" i="4"/>
  <c r="F55" i="4" s="1"/>
  <c r="F56" i="4" s="1"/>
  <c r="G56" i="4" s="1"/>
  <c r="F49" i="4"/>
  <c r="G49" i="4" s="1"/>
  <c r="F44" i="4"/>
  <c r="F45" i="4" s="1"/>
  <c r="F46" i="4" s="1"/>
  <c r="G46" i="4" s="1"/>
  <c r="F39" i="4"/>
  <c r="F40" i="4" s="1"/>
  <c r="F41" i="4" s="1"/>
  <c r="G41" i="4" s="1"/>
  <c r="A59" i="4"/>
  <c r="A60" i="4" s="1"/>
  <c r="A61" i="4" s="1"/>
  <c r="A54" i="4"/>
  <c r="A55" i="4" s="1"/>
  <c r="A56" i="4" s="1"/>
  <c r="A49" i="4"/>
  <c r="A50" i="4" s="1"/>
  <c r="A51" i="4" s="1"/>
  <c r="A44" i="4"/>
  <c r="A45" i="4" s="1"/>
  <c r="A46" i="4" s="1"/>
  <c r="A39" i="4"/>
  <c r="A40" i="4" s="1"/>
  <c r="A41" i="4" s="1"/>
  <c r="F34" i="4"/>
  <c r="F35" i="4" s="1"/>
  <c r="F36" i="4" s="1"/>
  <c r="G36" i="4" s="1"/>
  <c r="F29" i="4"/>
  <c r="F30" i="4" s="1"/>
  <c r="F31" i="4" s="1"/>
  <c r="G31" i="4" s="1"/>
  <c r="F24" i="4"/>
  <c r="F25" i="4" s="1"/>
  <c r="F26" i="4" s="1"/>
  <c r="G26" i="4" s="1"/>
  <c r="F19" i="4"/>
  <c r="F20" i="4" s="1"/>
  <c r="F21" i="4" s="1"/>
  <c r="G21" i="4" s="1"/>
  <c r="F14" i="4"/>
  <c r="F15" i="4" s="1"/>
  <c r="F16" i="4" s="1"/>
  <c r="G16" i="4" s="1"/>
  <c r="F9" i="4"/>
  <c r="F10" i="4" s="1"/>
  <c r="F11" i="4" s="1"/>
  <c r="G11" i="4" s="1"/>
  <c r="F4" i="4"/>
  <c r="F5" i="4" s="1"/>
  <c r="F6" i="4" s="1"/>
  <c r="A34" i="4"/>
  <c r="A35" i="4" s="1"/>
  <c r="A36" i="4" s="1"/>
  <c r="A29" i="4"/>
  <c r="A30" i="4" s="1"/>
  <c r="A31" i="4" s="1"/>
  <c r="A24" i="4"/>
  <c r="A25" i="4" s="1"/>
  <c r="A26" i="4" s="1"/>
  <c r="A19" i="4"/>
  <c r="A20" i="4" s="1"/>
  <c r="A21" i="4" s="1"/>
  <c r="A14" i="4"/>
  <c r="A15" i="4" s="1"/>
  <c r="A16" i="4" s="1"/>
  <c r="A9" i="4"/>
  <c r="A10" i="4" s="1"/>
  <c r="A11" i="4" s="1"/>
  <c r="A4" i="4"/>
  <c r="A5" i="4" s="1"/>
  <c r="A6" i="4" s="1"/>
  <c r="F37" i="3"/>
  <c r="F38" i="3"/>
  <c r="F39" i="3"/>
  <c r="F40" i="3"/>
  <c r="F41" i="3"/>
  <c r="F42" i="3"/>
  <c r="F43" i="3"/>
  <c r="F44" i="3"/>
  <c r="F45" i="3"/>
  <c r="F36" i="3"/>
  <c r="Y8" i="2"/>
  <c r="O7" i="2"/>
  <c r="N7" i="2"/>
  <c r="R6" i="2"/>
  <c r="O6" i="2" s="1"/>
  <c r="R5" i="2"/>
  <c r="O5" i="2" s="1"/>
  <c r="R4" i="2"/>
  <c r="O4" i="2" s="1"/>
  <c r="R3" i="2"/>
  <c r="O3" i="2" s="1"/>
  <c r="R2" i="2"/>
  <c r="O2" i="2" s="1"/>
  <c r="I3" i="2"/>
  <c r="E3" i="2" s="1"/>
  <c r="I4" i="2"/>
  <c r="E4" i="2" s="1"/>
  <c r="I5" i="2"/>
  <c r="D5" i="2" s="1"/>
  <c r="I6" i="2"/>
  <c r="E6" i="2" s="1"/>
  <c r="I2" i="2"/>
  <c r="D2" i="2" s="1"/>
  <c r="E7" i="2"/>
  <c r="D7" i="2"/>
  <c r="E11" i="2"/>
  <c r="O3" i="4" l="1"/>
  <c r="Q3" i="4" s="1"/>
  <c r="F50" i="4"/>
  <c r="N5" i="4" s="1"/>
  <c r="G54" i="4"/>
  <c r="G34" i="4"/>
  <c r="G30" i="4"/>
  <c r="G14" i="4"/>
  <c r="G10" i="4"/>
  <c r="G6" i="4"/>
  <c r="G45" i="4"/>
  <c r="G29" i="4"/>
  <c r="G25" i="4"/>
  <c r="G9" i="4"/>
  <c r="G5" i="4"/>
  <c r="G60" i="4"/>
  <c r="G44" i="4"/>
  <c r="G40" i="4"/>
  <c r="G24" i="4"/>
  <c r="G20" i="4"/>
  <c r="G4" i="4"/>
  <c r="G59" i="4"/>
  <c r="G55" i="4"/>
  <c r="G39" i="4"/>
  <c r="G35" i="4"/>
  <c r="G19" i="4"/>
  <c r="G15" i="4"/>
  <c r="N4" i="4"/>
  <c r="N4" i="2"/>
  <c r="N6" i="2"/>
  <c r="N2" i="2"/>
  <c r="N3" i="2"/>
  <c r="N5" i="2"/>
  <c r="E5" i="2"/>
  <c r="D6" i="2"/>
  <c r="D4" i="2"/>
  <c r="E2" i="2"/>
  <c r="D3" i="2"/>
  <c r="O4" i="4" l="1"/>
  <c r="Q4" i="4" s="1"/>
  <c r="F51" i="4"/>
  <c r="G50" i="4"/>
  <c r="O5" i="4" s="1"/>
  <c r="Q5" i="4" s="1"/>
  <c r="G51" i="4" l="1"/>
  <c r="O6" i="4" s="1"/>
  <c r="N6" i="4"/>
  <c r="Q6" i="4" l="1"/>
</calcChain>
</file>

<file path=xl/sharedStrings.xml><?xml version="1.0" encoding="utf-8"?>
<sst xmlns="http://schemas.openxmlformats.org/spreadsheetml/2006/main" count="6747" uniqueCount="745">
  <si>
    <t>***************************************************************************************************************************************************************</t>
  </si>
  <si>
    <t>*   The following results were generated the 31/07/2020 at 11:14:22 with Fstat for windows, V2.9.4  (June. 2003) from file IRTotCreateWithoutIR8SiteYear.dat. *</t>
  </si>
  <si>
    <t xml:space="preserve">      </t>
  </si>
  <si>
    <t xml:space="preserve">  pop1</t>
  </si>
  <si>
    <t xml:space="preserve">  pop2</t>
  </si>
  <si>
    <t xml:space="preserve">  pop3</t>
  </si>
  <si>
    <t xml:space="preserve">  pop4</t>
  </si>
  <si>
    <t xml:space="preserve">  pop5</t>
  </si>
  <si>
    <t xml:space="preserve">  pop6</t>
  </si>
  <si>
    <t xml:space="preserve">  pop7</t>
  </si>
  <si>
    <t xml:space="preserve">  pop8</t>
  </si>
  <si>
    <t xml:space="preserve">  pop9</t>
  </si>
  <si>
    <t xml:space="preserve"> pop10</t>
  </si>
  <si>
    <t xml:space="preserve"> pop11</t>
  </si>
  <si>
    <t xml:space="preserve"> pop12</t>
  </si>
  <si>
    <t xml:space="preserve"> All_W</t>
  </si>
  <si>
    <t>All_UW</t>
  </si>
  <si>
    <t xml:space="preserve">    Locus: IR25</t>
  </si>
  <si>
    <t xml:space="preserve">     N</t>
  </si>
  <si>
    <t>p: 128</t>
  </si>
  <si>
    <t>p: 130</t>
  </si>
  <si>
    <t>p: 132</t>
  </si>
  <si>
    <t>p: 134</t>
  </si>
  <si>
    <t>p: 135</t>
  </si>
  <si>
    <t>p: 136</t>
  </si>
  <si>
    <t>p: 137</t>
  </si>
  <si>
    <t>p: 138</t>
  </si>
  <si>
    <t>p: 139</t>
  </si>
  <si>
    <t>p: 140</t>
  </si>
  <si>
    <t>p: 141</t>
  </si>
  <si>
    <t>p: 142</t>
  </si>
  <si>
    <t>p: 143</t>
  </si>
  <si>
    <t>p: 144</t>
  </si>
  <si>
    <t>p: 145</t>
  </si>
  <si>
    <t>p: 146</t>
  </si>
  <si>
    <t>p: 147</t>
  </si>
  <si>
    <t>p: 148</t>
  </si>
  <si>
    <t>p: 149</t>
  </si>
  <si>
    <t>p: 150</t>
  </si>
  <si>
    <t>p: 151</t>
  </si>
  <si>
    <t>p: 152</t>
  </si>
  <si>
    <t>p: 153</t>
  </si>
  <si>
    <t>p: 154</t>
  </si>
  <si>
    <t>p: 155</t>
  </si>
  <si>
    <t>p: 156</t>
  </si>
  <si>
    <t>p: 163</t>
  </si>
  <si>
    <t xml:space="preserve">    Locus: IR27</t>
  </si>
  <si>
    <t>p: 111</t>
  </si>
  <si>
    <t>p: 112</t>
  </si>
  <si>
    <t>p: 117</t>
  </si>
  <si>
    <t>p: 119</t>
  </si>
  <si>
    <t>p: 121</t>
  </si>
  <si>
    <t>p: 123</t>
  </si>
  <si>
    <t>p: 125</t>
  </si>
  <si>
    <t>p: 127</t>
  </si>
  <si>
    <t>p: 129</t>
  </si>
  <si>
    <t>p: 131</t>
  </si>
  <si>
    <t xml:space="preserve">    Locus: IR32</t>
  </si>
  <si>
    <t>p: 226</t>
  </si>
  <si>
    <t>p: 232</t>
  </si>
  <si>
    <t>p: 233</t>
  </si>
  <si>
    <t>p: 235</t>
  </si>
  <si>
    <t>p: 236</t>
  </si>
  <si>
    <t>p: 237</t>
  </si>
  <si>
    <t>p: 238</t>
  </si>
  <si>
    <t>p: 239</t>
  </si>
  <si>
    <t>p: 240</t>
  </si>
  <si>
    <t>p: 241</t>
  </si>
  <si>
    <t>p: 242</t>
  </si>
  <si>
    <t>p: 243</t>
  </si>
  <si>
    <t>p: 244</t>
  </si>
  <si>
    <t>p: 245</t>
  </si>
  <si>
    <t>p: 246</t>
  </si>
  <si>
    <t>p: 247</t>
  </si>
  <si>
    <t>p: 248</t>
  </si>
  <si>
    <t>p: 249</t>
  </si>
  <si>
    <t>p: 250</t>
  </si>
  <si>
    <t>p: 251</t>
  </si>
  <si>
    <t>p: 252</t>
  </si>
  <si>
    <t>p: 253</t>
  </si>
  <si>
    <t>p: 254</t>
  </si>
  <si>
    <t>p: 260</t>
  </si>
  <si>
    <t xml:space="preserve">    Locus: IR39</t>
  </si>
  <si>
    <t>p: 120</t>
  </si>
  <si>
    <t>p: 122</t>
  </si>
  <si>
    <t>p: 124</t>
  </si>
  <si>
    <t>p: 126</t>
  </si>
  <si>
    <t>p: 133</t>
  </si>
  <si>
    <t>************************************************</t>
  </si>
  <si>
    <t xml:space="preserve">Gene diversity per locus and population : </t>
  </si>
  <si>
    <t>IR25</t>
  </si>
  <si>
    <t>IR27</t>
  </si>
  <si>
    <t>IR32</t>
  </si>
  <si>
    <t>IR39</t>
  </si>
  <si>
    <t xml:space="preserve">number of alleles sampled : </t>
  </si>
  <si>
    <t xml:space="preserve">Fis Per population : </t>
  </si>
  <si>
    <t xml:space="preserve">All </t>
  </si>
  <si>
    <t>P-value for Fis within samples.</t>
  </si>
  <si>
    <t>based on : 10000 randomisations.</t>
  </si>
  <si>
    <t>Indicative adjusted nominal level (5%) for one table is :    0.00104</t>
  </si>
  <si>
    <t>Proportion of randomisations that gave a LARGER Fis than the observed:</t>
  </si>
  <si>
    <t>Proportion of randomisations that gave a SMALLER Fis than the observed:</t>
  </si>
  <si>
    <t xml:space="preserve">Nei's estimation of heterozygosity </t>
  </si>
  <si>
    <t>LocName</t>
  </si>
  <si>
    <t xml:space="preserve">    Ho</t>
  </si>
  <si>
    <t xml:space="preserve">    Hs</t>
  </si>
  <si>
    <t xml:space="preserve">    Ht</t>
  </si>
  <si>
    <t xml:space="preserve">   Dst</t>
  </si>
  <si>
    <t xml:space="preserve">  Dst'</t>
  </si>
  <si>
    <t xml:space="preserve">   Ht'</t>
  </si>
  <si>
    <t xml:space="preserve">   Fst</t>
  </si>
  <si>
    <t xml:space="preserve">  Fst'</t>
  </si>
  <si>
    <t xml:space="preserve">   Fis</t>
  </si>
  <si>
    <t>Overall</t>
  </si>
  <si>
    <t>*******************************************************</t>
  </si>
  <si>
    <t>P-value for genotypic disequilibrium</t>
  </si>
  <si>
    <t>based on      10000 permutations.</t>
  </si>
  <si>
    <t xml:space="preserve">   All</t>
  </si>
  <si>
    <t>IR25 X IR27</t>
  </si>
  <si>
    <t>IR25 X IR32</t>
  </si>
  <si>
    <t>IR25 X IR39</t>
  </si>
  <si>
    <t>IR27 X IR32</t>
  </si>
  <si>
    <t>IR27 X IR39</t>
  </si>
  <si>
    <t>IR32 X IR39</t>
  </si>
  <si>
    <t>Weir &amp; Cockerham (1984) estimation of Fit (CapF), Fst (theta) and Fis (smallF).</t>
  </si>
  <si>
    <t>relat is Relatedness estimated following Queller &amp; Goodnight (1989)</t>
  </si>
  <si>
    <t>relatc is relatedness inbreeding corrected following Pamilo (1984, 1985)</t>
  </si>
  <si>
    <t>sig_a, sig_b and sig_w are the component of variance</t>
  </si>
  <si>
    <t>among samples, among individuals within samples and within individuals respectively.</t>
  </si>
  <si>
    <t xml:space="preserve"> For locus : IR25</t>
  </si>
  <si>
    <t>Allele</t>
  </si>
  <si>
    <t xml:space="preserve">  Capf</t>
  </si>
  <si>
    <t xml:space="preserve"> Theta</t>
  </si>
  <si>
    <t>Smallf</t>
  </si>
  <si>
    <t xml:space="preserve"> Relat</t>
  </si>
  <si>
    <t>Relatc</t>
  </si>
  <si>
    <t xml:space="preserve"> Sig_a</t>
  </si>
  <si>
    <t xml:space="preserve"> Sig_b</t>
  </si>
  <si>
    <t xml:space="preserve"> Sig_w</t>
  </si>
  <si>
    <t xml:space="preserve">  All</t>
  </si>
  <si>
    <t xml:space="preserve"> For locus : IR27</t>
  </si>
  <si>
    <t xml:space="preserve"> For locus : IR32</t>
  </si>
  <si>
    <t xml:space="preserve"> For locus : IR39</t>
  </si>
  <si>
    <t xml:space="preserve"> Over all loci</t>
  </si>
  <si>
    <t>Jackknifing over populations.</t>
  </si>
  <si>
    <t xml:space="preserve"> Total</t>
  </si>
  <si>
    <t xml:space="preserve"> Means</t>
  </si>
  <si>
    <t xml:space="preserve"> Std. Err.</t>
  </si>
  <si>
    <t>Could not perform Jackknifing over loci with only 4 loci. exiting.</t>
  </si>
  <si>
    <t>Cannot perform Bootstrap on loci with only 4 loci.</t>
  </si>
  <si>
    <t>Randomising alleles within samples.</t>
  </si>
  <si>
    <t>Testing for Hardy-Weinberg within samples.</t>
  </si>
  <si>
    <t>Statistic used to classified tables is smallf (Fis).</t>
  </si>
  <si>
    <t xml:space="preserve">Prop rand. larger than observed&lt; </t>
  </si>
  <si>
    <t>All Loci</t>
  </si>
  <si>
    <t>Randomising genotypes among samples.</t>
  </si>
  <si>
    <t>test based on : 10000 randomisations.</t>
  </si>
  <si>
    <t>testing for population differentiation,</t>
  </si>
  <si>
    <t>NOT ASSUMING RANDOM MATING within samples.</t>
  </si>
  <si>
    <t>Statistic used is the log-likelihood G (Goudet et al, 1996)</t>
  </si>
  <si>
    <t xml:space="preserve">Number of complete multilocus genotypes in the different samples: </t>
  </si>
  <si>
    <t>Prop rand. larger than observed in [</t>
  </si>
  <si>
    <t xml:space="preserve">   0.01340]</t>
  </si>
  <si>
    <t>Locus pair</t>
  </si>
  <si>
    <t>p-value</t>
  </si>
  <si>
    <t>FST</t>
  </si>
  <si>
    <t>FIS</t>
  </si>
  <si>
    <t>Locus</t>
  </si>
  <si>
    <t>li</t>
  </si>
  <si>
    <t>ls</t>
  </si>
  <si>
    <t>StdrdErr</t>
  </si>
  <si>
    <t>n</t>
  </si>
  <si>
    <t>t</t>
  </si>
  <si>
    <t>All without IR8</t>
  </si>
  <si>
    <t>IR08</t>
  </si>
  <si>
    <t>All without Females</t>
  </si>
  <si>
    <t>********************************************************************************************************************************************************</t>
  </si>
  <si>
    <t>*   The following results were generated the 31/07/2020 at 12:42:04 with Fstat for windows, V2.9.4  (June. 2003) from file IRTotCreateFemSiteYear.dat. *</t>
  </si>
  <si>
    <t xml:space="preserve">    Locus: IR08</t>
  </si>
  <si>
    <t>p: 165</t>
  </si>
  <si>
    <t>p: 166</t>
  </si>
  <si>
    <t>p: 167</t>
  </si>
  <si>
    <t>p: 168</t>
  </si>
  <si>
    <t>p: 169</t>
  </si>
  <si>
    <t>p: 170</t>
  </si>
  <si>
    <t>p: 171</t>
  </si>
  <si>
    <t>p: 172</t>
  </si>
  <si>
    <t>p: 173</t>
  </si>
  <si>
    <t>p: 174</t>
  </si>
  <si>
    <t>p: 175</t>
  </si>
  <si>
    <t>p: 176</t>
  </si>
  <si>
    <t>p: 177</t>
  </si>
  <si>
    <t>p: 178</t>
  </si>
  <si>
    <t>p: 179</t>
  </si>
  <si>
    <t>p: 180</t>
  </si>
  <si>
    <t>p: 181</t>
  </si>
  <si>
    <t>p: 182</t>
  </si>
  <si>
    <t>p: 183</t>
  </si>
  <si>
    <t>p: 184</t>
  </si>
  <si>
    <t>p: 185</t>
  </si>
  <si>
    <t>p: 186</t>
  </si>
  <si>
    <t>p: 204</t>
  </si>
  <si>
    <t>p: 205</t>
  </si>
  <si>
    <t>p: 211</t>
  </si>
  <si>
    <t>p: 215</t>
  </si>
  <si>
    <t>p: 216</t>
  </si>
  <si>
    <t>p: 230</t>
  </si>
  <si>
    <t>p: 255</t>
  </si>
  <si>
    <t>p: 258</t>
  </si>
  <si>
    <t>p: 308</t>
  </si>
  <si>
    <t>p: 324</t>
  </si>
  <si>
    <t>Indicative adjusted nominal level (5%) for one table is :    0.00083</t>
  </si>
  <si>
    <t>IR08 X IR25</t>
  </si>
  <si>
    <t>IR08 X IR27</t>
  </si>
  <si>
    <t>IR08 X IR32</t>
  </si>
  <si>
    <t>IR08 X IR39</t>
  </si>
  <si>
    <t xml:space="preserve"> For locus : IR08</t>
  </si>
  <si>
    <t xml:space="preserve"> Jackknifing over loci.</t>
  </si>
  <si>
    <t xml:space="preserve"> total</t>
  </si>
  <si>
    <t xml:space="preserve">         Bootstrapping over Loci.</t>
  </si>
  <si>
    <t xml:space="preserve">         95% Confidence Interval.</t>
  </si>
  <si>
    <t xml:space="preserve">  CapF</t>
  </si>
  <si>
    <t xml:space="preserve"> theta</t>
  </si>
  <si>
    <t xml:space="preserve">         99% Confidence Interval.</t>
  </si>
  <si>
    <t xml:space="preserve">   0.00100]</t>
  </si>
  <si>
    <t xml:space="preserve">   0.09290]</t>
  </si>
  <si>
    <t xml:space="preserve">   0.01030]</t>
  </si>
  <si>
    <t>ratio</t>
  </si>
  <si>
    <t>Spearman's rank correlation rho</t>
  </si>
  <si>
    <t>data:  FIS and FST</t>
  </si>
  <si>
    <t>S = 16, p-value = 0.3917</t>
  </si>
  <si>
    <t>alternative hypothesis: true rho is greater than 0</t>
  </si>
  <si>
    <t>sample estimates:</t>
  </si>
  <si>
    <t xml:space="preserve">rho </t>
  </si>
  <si>
    <t>Blanks</t>
  </si>
  <si>
    <t>PropBlanks</t>
  </si>
  <si>
    <t>N</t>
  </si>
  <si>
    <t>sex-ratio (F/Tot)</t>
  </si>
  <si>
    <t>data:  FIS and PropBlanks</t>
  </si>
  <si>
    <t>S = 2, p-value = 0.04167</t>
  </si>
  <si>
    <t>data:  Allele and Capf</t>
  </si>
  <si>
    <t>S = 4015.1, p-value = 0.1289</t>
  </si>
  <si>
    <t>alternative hypothesis: true rho is less than 0</t>
  </si>
  <si>
    <t xml:space="preserve">       rho </t>
  </si>
  <si>
    <t>S = 254.27, p-value = 0.05316</t>
  </si>
  <si>
    <t>p</t>
  </si>
  <si>
    <t>weight</t>
  </si>
  <si>
    <t>Call:</t>
  </si>
  <si>
    <t>lm(formula = Capf ~ Allele, data = Dataset, weights = weight)</t>
  </si>
  <si>
    <t>Weighted Residuals:</t>
  </si>
  <si>
    <t xml:space="preserve">      Min        1Q    Median        3Q       Max </t>
  </si>
  <si>
    <t xml:space="preserve">-0.027692 -0.025485 -0.016863 -0.005571  0.031899 </t>
  </si>
  <si>
    <t>Coefficients:</t>
  </si>
  <si>
    <t xml:space="preserve">            Estimate Std. Error t value Pr(&gt;|t|)   </t>
  </si>
  <si>
    <t>(Intercept)  4.68439    1.39341   3.362   0.0099 **</t>
  </si>
  <si>
    <t xml:space="preserve">Allele      -0.03454    0.01155  -2.989   0.0174 * </t>
  </si>
  <si>
    <t>---</t>
  </si>
  <si>
    <t>Signif. codes:  0 '***' 0.001 '**' 0.01 '*' 0.05 '.' 0.1 ' ' 1</t>
  </si>
  <si>
    <t>Residual standard error: 0.02434 on 8 degrees of freedom</t>
  </si>
  <si>
    <t>Multiple R-squared:  0.5276,</t>
  </si>
  <si>
    <t xml:space="preserve">Adjusted R-squared:  0.4686 </t>
  </si>
  <si>
    <t>F-statistic: 8.936 on 1 and 8 DF,  p-value: 0.01735</t>
  </si>
  <si>
    <t>lm(formula = Smallf ~ Allele, data = Dataset, weights = weight)</t>
  </si>
  <si>
    <t xml:space="preserve">-0.036282 -0.027387 -0.015615 -0.003883  0.034723 </t>
  </si>
  <si>
    <t xml:space="preserve">            Estimate Std. Error t value Pr(&gt;|t|)  </t>
  </si>
  <si>
    <t>(Intercept)  3.54158    1.55360   2.280   0.0521 .</t>
  </si>
  <si>
    <t>Allele      -0.02532    0.01288  -1.965   0.0849 .</t>
  </si>
  <si>
    <t>Residual standard error: 0.02714 on 8 degrees of freedom</t>
  </si>
  <si>
    <t>Multiple R-squared:  0.3256,</t>
  </si>
  <si>
    <t xml:space="preserve">Adjusted R-squared:  0.2413 </t>
  </si>
  <si>
    <t>F-statistic: 3.863 on 1 and 8 DF,  p-value: 0.08493</t>
  </si>
  <si>
    <t>S = 2255.8, p-value = 0.5355</t>
  </si>
  <si>
    <t>S = 4261.1, p-value = 0.9479</t>
  </si>
  <si>
    <t xml:space="preserve">      rho </t>
  </si>
  <si>
    <t>S = 8114.1, p-value = 0.3988</t>
  </si>
  <si>
    <t xml:space="preserve">        rho </t>
  </si>
  <si>
    <t xml:space="preserve">   Null Present</t>
  </si>
  <si>
    <t>Brookfield 2</t>
  </si>
  <si>
    <t xml:space="preserve">IR25           </t>
  </si>
  <si>
    <t>yes</t>
  </si>
  <si>
    <t xml:space="preserve">IR27           </t>
  </si>
  <si>
    <t xml:space="preserve">IR32           </t>
  </si>
  <si>
    <t xml:space="preserve">IR39           </t>
  </si>
  <si>
    <t>Pop</t>
  </si>
  <si>
    <t>p1</t>
  </si>
  <si>
    <t>Stuttering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</si>
  <si>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</si>
  <si>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</si>
  <si>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</si>
  <si>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</si>
  <si>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</si>
  <si>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</si>
  <si>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</si>
  <si>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</si>
  <si>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</si>
  <si>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</si>
  <si>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no</t>
  </si>
  <si>
    <t>p12</t>
  </si>
  <si>
    <t xml:space="preserve">IR08           </t>
  </si>
  <si>
    <t>ExpBlanks</t>
  </si>
  <si>
    <t>ObsBlanks</t>
  </si>
  <si>
    <t>f(ExpBlanks)</t>
  </si>
  <si>
    <t>p-value stuttering</t>
  </si>
  <si>
    <t>p-value blanks N attempts</t>
  </si>
  <si>
    <t>p-BH</t>
  </si>
  <si>
    <t>S = 0, p-value = 0.04167</t>
  </si>
  <si>
    <t>Results without IR08 and Without IR27</t>
  </si>
  <si>
    <t>results are for data stored in filename: IRTotCreateWithoutIR8IR2796SexBiasCH.gen</t>
  </si>
  <si>
    <t>The tests are two sided and based on 10000 randomisations.</t>
  </si>
  <si>
    <t>Fis for F</t>
  </si>
  <si>
    <t xml:space="preserve"> Fst for F</t>
  </si>
  <si>
    <t xml:space="preserve"> Relat for F</t>
  </si>
  <si>
    <t xml:space="preserve"> Ho for F</t>
  </si>
  <si>
    <t xml:space="preserve"> Hs for F</t>
  </si>
  <si>
    <t>Fis for M</t>
  </si>
  <si>
    <t xml:space="preserve"> Fst for M</t>
  </si>
  <si>
    <t xml:space="preserve"> Relat for M</t>
  </si>
  <si>
    <t xml:space="preserve"> Ho for M</t>
  </si>
  <si>
    <t xml:space="preserve"> Hs for M</t>
  </si>
  <si>
    <t>Fis overall</t>
  </si>
  <si>
    <t xml:space="preserve"> Fst overall</t>
  </si>
  <si>
    <t xml:space="preserve"> Relat overall</t>
  </si>
  <si>
    <t xml:space="preserve"> Ho overall</t>
  </si>
  <si>
    <t xml:space="preserve"> Hs overall</t>
  </si>
  <si>
    <t>NB F</t>
  </si>
  <si>
    <t xml:space="preserve"> mean assignment</t>
  </si>
  <si>
    <t xml:space="preserve"> var assignment</t>
  </si>
  <si>
    <t>NB M</t>
  </si>
  <si>
    <t>p_value for assignment Ttest</t>
  </si>
  <si>
    <t>p_value for variance assignment test</t>
  </si>
  <si>
    <t>p_value for Fst test</t>
  </si>
  <si>
    <t>Bern95</t>
  </si>
  <si>
    <t>Bern96</t>
  </si>
  <si>
    <t>Ceneri96</t>
  </si>
  <si>
    <t>Doreaz96</t>
  </si>
  <si>
    <t>Eclepens96</t>
  </si>
  <si>
    <t>GorgesTrient95</t>
  </si>
  <si>
    <t>GorgesTrient96</t>
  </si>
  <si>
    <t>Montmollin96</t>
  </si>
  <si>
    <t>Neuchatel96</t>
  </si>
  <si>
    <t>Staadswald95</t>
  </si>
  <si>
    <t>Staadswald96</t>
  </si>
  <si>
    <t>Tunisie96</t>
  </si>
  <si>
    <t>km</t>
  </si>
  <si>
    <t>thetaFem_i</t>
  </si>
  <si>
    <t>thetaFem_s</t>
  </si>
  <si>
    <t>Subsample1</t>
  </si>
  <si>
    <t>Subsample2</t>
  </si>
  <si>
    <t>D_Geo</t>
  </si>
  <si>
    <t>ThetaFem_s</t>
  </si>
  <si>
    <t>ThetaFem_i</t>
  </si>
  <si>
    <t>ThetaFem</t>
  </si>
  <si>
    <t>D_T</t>
  </si>
  <si>
    <t>Year1</t>
  </si>
  <si>
    <t>Year2</t>
  </si>
  <si>
    <t>Ln(D_Geo)</t>
  </si>
  <si>
    <t>ThetaWithoutIR08</t>
  </si>
  <si>
    <t>ThetaWithoutIR08+BU3:CB12</t>
  </si>
  <si>
    <t>For 0 missing data (no null) FIS=</t>
  </si>
  <si>
    <t>Sib Mating</t>
  </si>
  <si>
    <t>thetaFemFreeNA</t>
  </si>
  <si>
    <t>ThetaFemFreeNA</t>
  </si>
  <si>
    <t>ThetaFemFreeNA_i</t>
  </si>
  <si>
    <t>ThetaFemFreeNA_s</t>
  </si>
  <si>
    <t>F_R_FreeNA</t>
  </si>
  <si>
    <t>F_Ri_FreeNA</t>
  </si>
  <si>
    <t>F_Rs_FreeNA</t>
  </si>
  <si>
    <t>b</t>
  </si>
  <si>
    <t>bi</t>
  </si>
  <si>
    <t>bs</t>
  </si>
  <si>
    <t>Nb</t>
  </si>
  <si>
    <t>Nm</t>
  </si>
  <si>
    <t>Site</t>
  </si>
  <si>
    <t>LD</t>
  </si>
  <si>
    <t>All</t>
  </si>
  <si>
    <t>Infinite</t>
  </si>
  <si>
    <t>Coancestry</t>
  </si>
  <si>
    <t>Estim</t>
  </si>
  <si>
    <t>Ne</t>
  </si>
  <si>
    <t>Average</t>
  </si>
  <si>
    <t>Max</t>
  </si>
  <si>
    <t>Min</t>
  </si>
  <si>
    <t>Grand average</t>
  </si>
  <si>
    <t>S (km²)</t>
  </si>
  <si>
    <t>NeMin</t>
  </si>
  <si>
    <t>NeAveraged</t>
  </si>
  <si>
    <t>NeMax</t>
  </si>
  <si>
    <t>De/km²</t>
  </si>
  <si>
    <t>Delta (km)</t>
  </si>
  <si>
    <t>Data</t>
  </si>
  <si>
    <t>All without IR08</t>
  </si>
  <si>
    <t>Females with all loci</t>
  </si>
  <si>
    <t>Les allèles surlignés de la même couleur ont été regroupés en un seul amllèles synthétique dans un nouveau fichier de données visant à corriger l'effet du stuttering</t>
  </si>
  <si>
    <t>For IR27</t>
  </si>
  <si>
    <t>FIS/Nul</t>
  </si>
  <si>
    <t>FIS/SAD</t>
  </si>
  <si>
    <t>Mantel test for the data without IR08 (no bootstrap CI)</t>
  </si>
  <si>
    <t>p-value_Two-sided</t>
  </si>
  <si>
    <t>p-value_One-sided</t>
  </si>
  <si>
    <t>Females</t>
  </si>
  <si>
    <t>Females all loci</t>
  </si>
  <si>
    <t>All data without IR08</t>
  </si>
  <si>
    <t>NA</t>
  </si>
  <si>
    <t>Year</t>
  </si>
  <si>
    <t>Sex</t>
  </si>
  <si>
    <t>Bbss</t>
  </si>
  <si>
    <t>Bba</t>
  </si>
  <si>
    <t>Bbg</t>
  </si>
  <si>
    <t>Bbundet</t>
  </si>
  <si>
    <t>Bern</t>
  </si>
  <si>
    <t>F</t>
  </si>
  <si>
    <t>M</t>
  </si>
  <si>
    <t>Ceneri</t>
  </si>
  <si>
    <t>Dorenaz</t>
  </si>
  <si>
    <t>Eclepens</t>
  </si>
  <si>
    <t>Gorges-du-Trient</t>
  </si>
  <si>
    <t>Montmollin</t>
  </si>
  <si>
    <t>Neuchâtel</t>
  </si>
  <si>
    <t>Staatswald</t>
  </si>
  <si>
    <t>NoBbss</t>
  </si>
  <si>
    <t>%Bbss</t>
  </si>
  <si>
    <t>Ba</t>
  </si>
  <si>
    <t>NoBa</t>
  </si>
  <si>
    <t>%Ba</t>
  </si>
  <si>
    <t>Bg</t>
  </si>
  <si>
    <t>NoBg</t>
  </si>
  <si>
    <t>%Bg</t>
  </si>
  <si>
    <t>Bundet</t>
  </si>
  <si>
    <t>NoBundet</t>
  </si>
  <si>
    <t>%Bundet</t>
  </si>
  <si>
    <t>p-value(Fisher)</t>
  </si>
  <si>
    <t>ss&amp;a</t>
  </si>
  <si>
    <t>ss&amp;g</t>
  </si>
  <si>
    <t>ss&amp;undet</t>
  </si>
  <si>
    <t>a&amp;g</t>
  </si>
  <si>
    <t>a&amp;undet</t>
  </si>
  <si>
    <t>g&amp;undet</t>
  </si>
  <si>
    <t>f</t>
  </si>
  <si>
    <t>ExpN</t>
  </si>
  <si>
    <t>Exp%</t>
  </si>
  <si>
    <t>f-Exp%</t>
  </si>
  <si>
    <t>p-value_binomial</t>
  </si>
  <si>
    <t>Infected</t>
  </si>
  <si>
    <t>Theta</t>
  </si>
  <si>
    <t>Ec96I</t>
  </si>
  <si>
    <t>Do96I</t>
  </si>
  <si>
    <t>Do96N</t>
  </si>
  <si>
    <t>Ec96N</t>
  </si>
  <si>
    <t>Go96I</t>
  </si>
  <si>
    <t>Go96N</t>
  </si>
  <si>
    <t>Ne96I</t>
  </si>
  <si>
    <t>Ne96N</t>
  </si>
  <si>
    <t>4 loci</t>
  </si>
  <si>
    <t>Dor96I</t>
  </si>
  <si>
    <t>Dor96N</t>
  </si>
  <si>
    <t>Ecl96I</t>
  </si>
  <si>
    <t>Ecl96N</t>
  </si>
  <si>
    <t>Gor96I</t>
  </si>
  <si>
    <t>Gor96N</t>
  </si>
  <si>
    <t>Neu96I</t>
  </si>
  <si>
    <t>Neu96N</t>
  </si>
  <si>
    <t>Mo96I</t>
  </si>
  <si>
    <t>Mo96N</t>
  </si>
  <si>
    <t>St96I</t>
  </si>
  <si>
    <t>St96N</t>
  </si>
  <si>
    <t>Mon96I</t>
  </si>
  <si>
    <t>Mon96N</t>
  </si>
  <si>
    <t>Sta96I</t>
  </si>
  <si>
    <t>Sta96N</t>
  </si>
  <si>
    <t>&gt;0.25</t>
  </si>
  <si>
    <t>Std96I</t>
  </si>
  <si>
    <t>Std96N</t>
  </si>
  <si>
    <t>HoInf</t>
  </si>
  <si>
    <t>HoUninf</t>
  </si>
  <si>
    <t>HSInf</t>
  </si>
  <si>
    <t>HSUninf</t>
  </si>
  <si>
    <t>HTInf</t>
  </si>
  <si>
    <t>HTUninf</t>
  </si>
  <si>
    <t>FSTInf</t>
  </si>
  <si>
    <t>FSTUninf</t>
  </si>
  <si>
    <t>FISInf</t>
  </si>
  <si>
    <t>FISUninf</t>
  </si>
  <si>
    <t>IR8</t>
  </si>
  <si>
    <t>p-value Wilcoxon signed rank test for paired data</t>
  </si>
  <si>
    <t>Infectées</t>
  </si>
  <si>
    <t>Non infectées</t>
  </si>
  <si>
    <t>Moyenne</t>
  </si>
  <si>
    <t>Li95%</t>
  </si>
  <si>
    <t>Ls95%</t>
  </si>
  <si>
    <t>HoInfected</t>
  </si>
  <si>
    <t>HoUninfected</t>
  </si>
  <si>
    <t>HSInfected</t>
  </si>
  <si>
    <t>HSUninfected</t>
  </si>
  <si>
    <t>HTInfected</t>
  </si>
  <si>
    <t>HTUninfected</t>
  </si>
  <si>
    <t>FSTInfected</t>
  </si>
  <si>
    <t>FSTUninfected</t>
  </si>
  <si>
    <t>FISInfected</t>
  </si>
  <si>
    <t>FISUninfected</t>
  </si>
  <si>
    <t>F_FemFreeNA-R</t>
  </si>
  <si>
    <t>F_FemFreeNA-R-95%s</t>
  </si>
  <si>
    <t>F_WithoutIR08FreeNA-R</t>
  </si>
  <si>
    <t>F_FemFreeNA-R-95%i</t>
  </si>
  <si>
    <t>results are for data stored in filename</t>
  </si>
  <si>
    <t xml:space="preserve"> IRCHIR08FemBorrelGenot96-BbssBiasDisp.gen</t>
  </si>
  <si>
    <t>Fis for I</t>
  </si>
  <si>
    <t xml:space="preserve"> Fst for I</t>
  </si>
  <si>
    <t xml:space="preserve"> Relat for I</t>
  </si>
  <si>
    <t xml:space="preserve"> Ho for I</t>
  </si>
  <si>
    <t xml:space="preserve"> Hs for I</t>
  </si>
  <si>
    <t>Fis for N</t>
  </si>
  <si>
    <t xml:space="preserve"> Fst for N</t>
  </si>
  <si>
    <t xml:space="preserve"> Relat for N</t>
  </si>
  <si>
    <t xml:space="preserve"> Ho for N</t>
  </si>
  <si>
    <t xml:space="preserve"> Hs for N</t>
  </si>
  <si>
    <t>NB I</t>
  </si>
  <si>
    <t>NB N</t>
  </si>
  <si>
    <t xml:space="preserve"> IRCHIR08FemBorrelGenot96-BaBiasDisp.gen</t>
  </si>
  <si>
    <t xml:space="preserve"> IRCHIR08FemBorrelGenot96-BbUndetBiasDisp.gen</t>
  </si>
  <si>
    <t xml:space="preserve"> IRCH4LociBorrelGenot96-BbssBiasDisp.gen</t>
  </si>
  <si>
    <t xml:space="preserve"> IRCH4LociBorrelGenot96-BbaBiasDisp.gen</t>
  </si>
  <si>
    <t xml:space="preserve"> IRCH4LociBorrelGenot96-BbundetBiasDisp.gen</t>
  </si>
  <si>
    <t>NBbss</t>
  </si>
  <si>
    <t>NBa</t>
  </si>
  <si>
    <t>NBg</t>
  </si>
  <si>
    <t>NBundet</t>
  </si>
  <si>
    <t>PropBbss</t>
  </si>
  <si>
    <t>PropBa</t>
  </si>
  <si>
    <t>PropBg</t>
  </si>
  <si>
    <t>PropBundet</t>
  </si>
  <si>
    <t>Neuchatel</t>
  </si>
  <si>
    <t>Var</t>
  </si>
  <si>
    <t>k</t>
  </si>
  <si>
    <t>NI</t>
  </si>
  <si>
    <t>&gt; .Table  # Counts</t>
  </si>
  <si>
    <t xml:space="preserve">         columns</t>
  </si>
  <si>
    <t>rows</t>
  </si>
  <si>
    <t>I</t>
  </si>
  <si>
    <t>&gt; fisher.test(.Table)</t>
  </si>
  <si>
    <t>Fisher's Exact Test for Count Data</t>
  </si>
  <si>
    <t>data:  .Table</t>
  </si>
  <si>
    <t>p-value = 0.2974</t>
  </si>
  <si>
    <t>alternative hypothesis: two.sided</t>
  </si>
  <si>
    <t>Globally no prevalence differences, equality of means, Siegel Tukey test appropriate</t>
  </si>
  <si>
    <t>Sp</t>
  </si>
  <si>
    <t>wilcox.test(N ~ Sp, alternative="two.sided", data=Dataset)</t>
  </si>
  <si>
    <t>Wilcoxon rank sum test with continuity correction</t>
  </si>
  <si>
    <t>data:  N by Sp</t>
  </si>
  <si>
    <t>W = 39, p-value = 0.4857</t>
  </si>
  <si>
    <t>alternative hypothesis: true location shift is not equal to 0</t>
  </si>
  <si>
    <t>&gt; var.test(N ~ Sp, alternative='two.sided', conf.level=.95, data=Dataset)</t>
  </si>
  <si>
    <t>F test to compare two variances</t>
  </si>
  <si>
    <t>&gt; with(Dataset, tapply(N, Sp, var, na.rm=TRUE))</t>
  </si>
  <si>
    <t xml:space="preserve">      Ba     Bbss </t>
  </si>
  <si>
    <t xml:space="preserve">36.55357 34.41071 </t>
  </si>
  <si>
    <t>F = 1.0623, num df = 7, denom df = 7, p-value = 0.9385</t>
  </si>
  <si>
    <t>alternative hypothesis: true ratio of variances is not equal to 1</t>
  </si>
  <si>
    <t>&gt; bartlett.test(N ~ Sp, data=Dataset)</t>
  </si>
  <si>
    <t>&gt; leveneTest(N ~ Sp, data=Dataset, center="median")</t>
  </si>
  <si>
    <t>95 percent confidence interval:</t>
  </si>
  <si>
    <t>Levene's Test for Homogeneity of Variance (center = "median")</t>
  </si>
  <si>
    <t xml:space="preserve"> 0.2126711 5.3059570</t>
  </si>
  <si>
    <t>Bartlett test of homogeneity of variances</t>
  </si>
  <si>
    <t xml:space="preserve">      Df F value Pr(&gt;F)</t>
  </si>
  <si>
    <t>group  1  0.0448 0.8355</t>
  </si>
  <si>
    <t xml:space="preserve">ratio of variances </t>
  </si>
  <si>
    <t>Bartlett's K-squared = 0.0059599, df = 1, p-value = 0.9385</t>
  </si>
  <si>
    <t>RankBbss</t>
  </si>
  <si>
    <t>RankBa</t>
  </si>
  <si>
    <t>w</t>
  </si>
  <si>
    <t>p-value_Siegel-Tukey, m=8</t>
  </si>
  <si>
    <t>&gt; Dataset &lt;- read.table("clipboard", header=TRUE, sep="\t", na.strings="NA", dec=".", strip.white=TRUE)</t>
  </si>
  <si>
    <t xml:space="preserve">    Bbss  Bbundet </t>
  </si>
  <si>
    <t>&gt; with(Dataset, tapply(Ranks, Sp, median, na.rm=TRUE))</t>
  </si>
  <si>
    <t xml:space="preserve">34.41071 53.35714 </t>
  </si>
  <si>
    <t xml:space="preserve">  Ba Bbss </t>
  </si>
  <si>
    <t xml:space="preserve">11.5  6.5 </t>
  </si>
  <si>
    <t>F = 0.64491, num df = 7, denom df = 7, p-value = 0.577</t>
  </si>
  <si>
    <t>&gt; wilcox.test(Ranks ~ Sp, alternative="two.sided", data=Dataset)</t>
  </si>
  <si>
    <t>group  1  0.0144 0.9061</t>
  </si>
  <si>
    <t xml:space="preserve"> 0.1291141 3.2212818</t>
  </si>
  <si>
    <t>Bartlett's K-squared = 0.31177, df = 1, p-value = 0.5766</t>
  </si>
  <si>
    <t>data:  Ranks by Sp</t>
  </si>
  <si>
    <t>W = 47.5, p-value = 0.1096</t>
  </si>
  <si>
    <t>RankBbundet</t>
  </si>
  <si>
    <t>W = 38.5, p-value = 0.5215</t>
  </si>
  <si>
    <t>Bartlett's K-squared = 0.23228, df = 1, p-value = 0.6298</t>
  </si>
  <si>
    <t>group  1  0.0834  0.777</t>
  </si>
  <si>
    <t>F = 0.68507, num df = 7, denom df = 7, p-value = 0.6302</t>
  </si>
  <si>
    <t xml:space="preserve"> 0.1371544 3.4218806</t>
  </si>
  <si>
    <t>Obs</t>
  </si>
  <si>
    <t>NIBbss</t>
  </si>
  <si>
    <t>NNBBss</t>
  </si>
  <si>
    <t>NIBa</t>
  </si>
  <si>
    <t>NNBa</t>
  </si>
  <si>
    <t>NIBbundet</t>
  </si>
  <si>
    <t>NNBundet</t>
  </si>
  <si>
    <t>p-value Fisher exact test</t>
  </si>
  <si>
    <t>generalized binomial</t>
  </si>
  <si>
    <t>Exp</t>
  </si>
  <si>
    <t>used</t>
  </si>
  <si>
    <t>Chi2</t>
  </si>
  <si>
    <t>Classes</t>
  </si>
  <si>
    <t>&gt;0.6873</t>
  </si>
  <si>
    <t>Couple</t>
  </si>
  <si>
    <t>FST(average)</t>
  </si>
  <si>
    <t>p-value(generalBino)</t>
  </si>
  <si>
    <t>Dorenaz96Ba</t>
  </si>
  <si>
    <t>Dorenaz96Bbss</t>
  </si>
  <si>
    <t>Bbss/Ba</t>
  </si>
  <si>
    <t>Dorenaz96</t>
  </si>
  <si>
    <t>Dorenaz96Multiple</t>
  </si>
  <si>
    <t>Gorges-du-Trient96</t>
  </si>
  <si>
    <t>Bbss/Multiple</t>
  </si>
  <si>
    <t>Dorenaz96NI</t>
  </si>
  <si>
    <t>Bbss/Bbundet</t>
  </si>
  <si>
    <t>Bbss/NI</t>
  </si>
  <si>
    <t>&gt;0.125</t>
  </si>
  <si>
    <t>Ba/Bbundet</t>
  </si>
  <si>
    <t>Ba/Multiple</t>
  </si>
  <si>
    <t>Ba/NI</t>
  </si>
  <si>
    <t>Eclepens96Bbss</t>
  </si>
  <si>
    <t>Eclepens96Bbundet</t>
  </si>
  <si>
    <t>Bbundet/NI</t>
  </si>
  <si>
    <t>Eclepens96NI</t>
  </si>
  <si>
    <t>Multiple/NI</t>
  </si>
  <si>
    <t>Staatswald96</t>
  </si>
  <si>
    <t>Gorges-du-Trient96Ba</t>
  </si>
  <si>
    <t>Gorges-du-Trient96Bbss</t>
  </si>
  <si>
    <t>Gorges-du-Trient96NI</t>
  </si>
  <si>
    <t>Montmollin96Ba</t>
  </si>
  <si>
    <t>Montmollin96Bbundet</t>
  </si>
  <si>
    <t>Montmollin96NI</t>
  </si>
  <si>
    <t>Neuchatel96Ba</t>
  </si>
  <si>
    <t>Neuchatel96Multiple</t>
  </si>
  <si>
    <t>Neuchatel96NI</t>
  </si>
  <si>
    <t>Staatswald96Ba</t>
  </si>
  <si>
    <t>Staatswald96Bbundet</t>
  </si>
  <si>
    <t>Staatswald96NI</t>
  </si>
  <si>
    <t>4Loci</t>
  </si>
  <si>
    <t>Bbundet/Multiple</t>
  </si>
  <si>
    <t>Eclepens96Multiple</t>
  </si>
  <si>
    <t>Gorges-du-Trient95Bbundet</t>
  </si>
  <si>
    <t>Gorges-du-Trient95NI</t>
  </si>
  <si>
    <t>Gorges-du-Trient95</t>
  </si>
  <si>
    <t>Montmollin96Bbss</t>
  </si>
  <si>
    <t>Staatswald95</t>
  </si>
  <si>
    <t>Staatswald95Bbundet</t>
  </si>
  <si>
    <t>Staatswald95NI</t>
  </si>
  <si>
    <t>Staatswald96Multiple</t>
  </si>
  <si>
    <t>FST_FreeNA</t>
  </si>
  <si>
    <t>binom.test(3,5,0.05,alternative="greater")</t>
  </si>
  <si>
    <t>Dorenaz96I</t>
  </si>
  <si>
    <t>Dorenaz96N</t>
  </si>
  <si>
    <t>Eclepens96I</t>
  </si>
  <si>
    <t>Eclepens96N</t>
  </si>
  <si>
    <t>Gorges-du-Trient95I</t>
  </si>
  <si>
    <t>Gorges-du-Trient95N</t>
  </si>
  <si>
    <t>Gorges-du-Trient96I</t>
  </si>
  <si>
    <t>Gorges-du-Trient96N</t>
  </si>
  <si>
    <t>Neuchatel96I</t>
  </si>
  <si>
    <t>Neuchatel96N</t>
  </si>
  <si>
    <t>FreeNA</t>
  </si>
  <si>
    <t>binom.test(2,6,0.05,alternative="greater")</t>
  </si>
  <si>
    <t>Montmollin96I</t>
  </si>
  <si>
    <t>Montmollin96N</t>
  </si>
  <si>
    <t>Staatswald96I</t>
  </si>
  <si>
    <t>Staatswald96N</t>
  </si>
  <si>
    <t>binom.test(5,7,0.05,alternative="greater")</t>
  </si>
  <si>
    <t>Staatswald95I</t>
  </si>
  <si>
    <t>Staatswald95N</t>
  </si>
  <si>
    <t>Bbss versus Not Bbss</t>
  </si>
  <si>
    <t>Ba versus not Ba</t>
  </si>
  <si>
    <t>Bbundet versus not Bbundet</t>
  </si>
  <si>
    <t>p13</t>
  </si>
  <si>
    <t>p14</t>
  </si>
  <si>
    <t>p-GeneralBino</t>
  </si>
  <si>
    <t>binom.test(10,18,0.05,alternative="greater")</t>
  </si>
  <si>
    <t>Average host races contribution (uncorrected for null alleles) (Kempf et al 2011)</t>
  </si>
  <si>
    <t>Bbss/Undet</t>
  </si>
  <si>
    <t>Average(I/NI)</t>
  </si>
  <si>
    <t>Type</t>
  </si>
  <si>
    <t>Subdivision</t>
  </si>
  <si>
    <t>Between ticks infected by one species and other ticks</t>
  </si>
  <si>
    <t>Between ticks found on different hosts (Kempf et al, 2011)</t>
  </si>
  <si>
    <t>Between uninfected ticks and ticks infected by one particular species</t>
  </si>
  <si>
    <t>Residual FIS (not explined by hosts or null alleles)</t>
  </si>
  <si>
    <t>sib mating</t>
  </si>
  <si>
    <t>Females 96</t>
  </si>
  <si>
    <t>Females 1996 with all loci</t>
  </si>
  <si>
    <t>4 loci 1996</t>
  </si>
  <si>
    <t>All data 1996 without IR08</t>
  </si>
  <si>
    <t>Comparaisons des statistiques entre tiques infectées par une espèce de borrélie, et les tiques non infectées par cette espèce</t>
  </si>
  <si>
    <t>Comparisons among groups (Fstat)</t>
  </si>
  <si>
    <t>All Borreliae</t>
  </si>
  <si>
    <t xml:space="preserve">Samples of group   1 (G1) : DoI, EcI, GoI, MoI, NeI, StI, </t>
  </si>
  <si>
    <t xml:space="preserve">Samples of group   2 (G2) : DoN, EcN, GoN, MoN, NeN, StN, </t>
  </si>
  <si>
    <t xml:space="preserve">The two-sided P-values obtained after  10000 permutations are : </t>
  </si>
  <si>
    <t>Ho:</t>
  </si>
  <si>
    <t>Hs:</t>
  </si>
  <si>
    <t>Fis:</t>
  </si>
  <si>
    <t>Fst:</t>
  </si>
  <si>
    <t>Allelic richness:</t>
  </si>
  <si>
    <t xml:space="preserve">Allelic Richness:  </t>
  </si>
  <si>
    <t>Non infected</t>
  </si>
  <si>
    <t>males with females</t>
  </si>
  <si>
    <t xml:space="preserve">Samples of group   1 (G1) : BerI, DorI, EclI, GorI, MonI, NeuI, StaI, </t>
  </si>
  <si>
    <t xml:space="preserve">Samples of group   2 (G2) : BerN, DorN, EclN, GorN, MonN, NeuN, StaN, </t>
  </si>
  <si>
    <t>Allelic Richness:</t>
  </si>
  <si>
    <t>Males and females separated</t>
  </si>
  <si>
    <t xml:space="preserve">Samples of group   1 (G1) : DorFI, EclFI, GorFI, MonFI, NeuFI, StaFI, </t>
  </si>
  <si>
    <t xml:space="preserve">Samples of group   2 (G2) : BerMI, DorMI, EclMI, GorMI, MonMI, NeuMI, StaMI, </t>
  </si>
  <si>
    <t xml:space="preserve">Samples of group   3 (G3) : BerFN, DorFN, EclFN, GorFN, MonFN, NeuFN, StaFN, </t>
  </si>
  <si>
    <t xml:space="preserve">Samples of group   4 (G4) : BerMN, DorMN, EclMN, GorMN, MonMN, NeuMN, StaMN, </t>
  </si>
  <si>
    <t>Infected females</t>
  </si>
  <si>
    <t>Non infected females</t>
  </si>
  <si>
    <t>Infected males</t>
  </si>
  <si>
    <t>Non infected males</t>
  </si>
  <si>
    <t>Males only</t>
  </si>
  <si>
    <t xml:space="preserve">Samples of group   1 (G1) : BerMI, DorMI, EclMI, GorMI, MonMI, NeuMI, StaMI, </t>
  </si>
  <si>
    <t xml:space="preserve">Samples of group   2 (G2) : BerMN, DorMN, EclMN, GorMN, MonMN, NeuMN, StaMN, </t>
  </si>
  <si>
    <t>Average(Spx/Spy)</t>
  </si>
  <si>
    <t>Between ticks infected with different species (single infections only)</t>
  </si>
  <si>
    <t>Between ticks infected by any Borrelia and uninfected ticks</t>
  </si>
  <si>
    <t>Gorges du Trient</t>
  </si>
  <si>
    <t>Staadswald</t>
  </si>
  <si>
    <t>FST_FreeNA(InfAll/Uninf)</t>
  </si>
  <si>
    <t>All infections vs uninfected ticks</t>
  </si>
  <si>
    <t>FST_FreeNA(I/NI)</t>
  </si>
  <si>
    <t>Gorges du Trient 95</t>
  </si>
  <si>
    <t>Gorges du Trient 96</t>
  </si>
  <si>
    <t>Toutes confondues</t>
  </si>
  <si>
    <t>Femelles infectées</t>
  </si>
  <si>
    <t>Femelles non infectées</t>
  </si>
  <si>
    <t>Mâles infectés</t>
  </si>
  <si>
    <t>Mâles non infectés</t>
  </si>
  <si>
    <t>females</t>
  </si>
  <si>
    <t>(f-Exp%)/Exp%</t>
  </si>
  <si>
    <t>&gt; p.adjust(c(0.01274,0.6488,0.8681), method="BH")</t>
  </si>
  <si>
    <t xml:space="preserve">&gt; </t>
  </si>
  <si>
    <t>[1]</t>
  </si>
  <si>
    <t>Femelles</t>
  </si>
  <si>
    <t>Mâles</t>
  </si>
  <si>
    <t>Non infectés</t>
  </si>
  <si>
    <t>FST_FreeNA I/NI difference for the different borrelia (Wilcoxon apparié)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</si>
</sst>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0" borderId="0" xfId="0" applyFill="1"/>
    <xf numFmtId="0" fontId="0" fillId="38" borderId="0" xfId="0" applyFill="1"/>
    <xf numFmtId="0" fontId="0" fillId="39" borderId="0" xfId="0" applyFill="1"/>
    <xf numFmtId="0" fontId="16" fillId="0" borderId="0" xfId="0" applyFont="1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FISFST!$C$1</c:f>
              <c:strCache>
                <c:ptCount val="1"/>
                <c:pt idx="0">
                  <c:v>FIS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FISFST!$B$2:$B$8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FISFST!$C$2:$C$8</c:f>
              <c:numCache>
                <c:formatCode>General</c:formatCode>
                <c:ptCount val="7"/>
                <c:pt idx="0">
                  <c:v>0.123</c:v>
                </c:pt>
                <c:pt idx="1">
                  <c:v>0.48899999999999999</c:v>
                </c:pt>
                <c:pt idx="2">
                  <c:v>0.48799999999999999</c:v>
                </c:pt>
                <c:pt idx="3">
                  <c:v>0.622</c:v>
                </c:pt>
                <c:pt idx="4">
                  <c:v>0.314</c:v>
                </c:pt>
                <c:pt idx="5">
                  <c:v>0.46899999999999997</c:v>
                </c:pt>
                <c:pt idx="6">
                  <c:v>0.36899999999999999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A-4811-9077-65C4413647A2}"/>
            </c:ext>
          </c:extLst>
        </c:ser>
        <c:ser>
          <c:idx val="1"/>
          <c:order val="1"/>
          <c:tx>
            <c:strRef>
              <c:f>FISFST!$D$1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FISFST!$B$2:$B$8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FISFST!$D$2:$D$8</c:f>
              <c:numCache>
                <c:formatCode>General</c:formatCode>
                <c:ptCount val="7"/>
                <c:pt idx="0">
                  <c:v>5.6970445197250849E-2</c:v>
                </c:pt>
                <c:pt idx="1">
                  <c:v>0.4383773413178923</c:v>
                </c:pt>
                <c:pt idx="2">
                  <c:v>0.40656354907660935</c:v>
                </c:pt>
                <c:pt idx="3">
                  <c:v>0.50974975683532642</c:v>
                </c:pt>
                <c:pt idx="4">
                  <c:v>0.24136748971697591</c:v>
                </c:pt>
                <c:pt idx="5">
                  <c:v>0.123</c:v>
                </c:pt>
                <c:pt idx="6">
                  <c:v>0.224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A-4811-9077-65C4413647A2}"/>
            </c:ext>
          </c:extLst>
        </c:ser>
        <c:ser>
          <c:idx val="2"/>
          <c:order val="2"/>
          <c:tx>
            <c:strRef>
              <c:f>FISFST!$E$1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FISFST!$B$2:$B$8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FISFST!$E$2:$E$8</c:f>
              <c:numCache>
                <c:formatCode>General</c:formatCode>
                <c:ptCount val="7"/>
                <c:pt idx="0">
                  <c:v>0.18902955480274913</c:v>
                </c:pt>
                <c:pt idx="1">
                  <c:v>0.53962265868210768</c:v>
                </c:pt>
                <c:pt idx="2">
                  <c:v>0.56943645092339057</c:v>
                </c:pt>
                <c:pt idx="3">
                  <c:v>0.73425024316467358</c:v>
                </c:pt>
                <c:pt idx="4">
                  <c:v>0.38663251028302409</c:v>
                </c:pt>
                <c:pt idx="5">
                  <c:v>0.622</c:v>
                </c:pt>
                <c:pt idx="6">
                  <c:v>0.52100000000000002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A-4811-9077-65C44136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818111"/>
        <c:axId val="501812287"/>
      </c:lineChart>
      <c:catAx>
        <c:axId val="50181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12287"/>
        <c:crosses val="autoZero"/>
        <c:auto val="1"/>
        <c:lblAlgn val="ctr"/>
        <c:lblOffset val="100"/>
        <c:noMultiLvlLbl val="0"/>
      </c:catAx>
      <c:valAx>
        <c:axId val="5018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1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Averaged subdivision measures for females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DifSpDif!$P$19</c:f>
              <c:strCache>
                <c:ptCount val="1"/>
                <c:pt idx="0">
                  <c:v>Subdivision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DifSpDif!$O$20:$O$24</c:f>
              <c:strCache>
                <c:ptCount val="5"/>
                <c:pt idx="0">
                  <c:v>Between ticks infected by one species and other ticks</c:v>
                </c:pt>
                <c:pt idx="1">
                  <c:v>Between uninfected ticks and ticks infected by one particular species</c:v>
                </c:pt>
                <c:pt idx="2">
                  <c:v>Between ticks infected with different species (single infections only)</c:v>
                </c:pt>
                <c:pt idx="3">
                  <c:v>Between ticks infected by any Borrelia and uninfected ticks</c:v>
                </c:pt>
                <c:pt idx="4">
                  <c:v>Between ticks found on different hosts (Kempf et al, 2011)</c:v>
                </c:pt>
              </c:strCache>
            </c:strRef>
          </c:cat>
          <c:val>
            <c:numRef>
              <c:f>DifSpDif!$P$20:$P$24</c:f>
              <c:numCache>
                <c:formatCode>General</c:formatCode>
                <c:ptCount val="5"/>
                <c:pt idx="0">
                  <c:v>6.9882277777777779E-2</c:v>
                </c:pt>
                <c:pt idx="1">
                  <c:v>8.7631508928571439E-2</c:v>
                </c:pt>
                <c:pt idx="2">
                  <c:v>8.762095555555556E-2</c:v>
                </c:pt>
                <c:pt idx="3">
                  <c:v>1.8449500000000001E-2</c:v>
                </c:pt>
                <c:pt idx="4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6-4CA4-862A-24F681C1028A}"/>
            </c:ext>
          </c:extLst>
        </c:ser>
        <c:ser>
          <c:idx val="1"/>
          <c:order val="1"/>
          <c:tx>
            <c:strRef>
              <c:f>DifSpDif!$Q$19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DifSpDif!$O$20:$O$24</c:f>
              <c:strCache>
                <c:ptCount val="5"/>
                <c:pt idx="0">
                  <c:v>Between ticks infected by one species and other ticks</c:v>
                </c:pt>
                <c:pt idx="1">
                  <c:v>Between uninfected ticks and ticks infected by one particular species</c:v>
                </c:pt>
                <c:pt idx="2">
                  <c:v>Between ticks infected with different species (single infections only)</c:v>
                </c:pt>
                <c:pt idx="3">
                  <c:v>Between ticks infected by any Borrelia and uninfected ticks</c:v>
                </c:pt>
                <c:pt idx="4">
                  <c:v>Between ticks found on different hosts (Kempf et al, 2011)</c:v>
                </c:pt>
              </c:strCache>
            </c:strRef>
          </c:cat>
          <c:val>
            <c:numRef>
              <c:f>DifSpDif!$Q$20:$Q$24</c:f>
              <c:numCache>
                <c:formatCode>General</c:formatCode>
                <c:ptCount val="5"/>
                <c:pt idx="0">
                  <c:v>1.2244444444444512E-4</c:v>
                </c:pt>
                <c:pt idx="1">
                  <c:v>1.3299660714285715E-2</c:v>
                </c:pt>
                <c:pt idx="2">
                  <c:v>-6.8293599999999996E-2</c:v>
                </c:pt>
                <c:pt idx="3">
                  <c:v>-4.6943333333333342E-3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6-4CA4-862A-24F681C1028A}"/>
            </c:ext>
          </c:extLst>
        </c:ser>
        <c:ser>
          <c:idx val="2"/>
          <c:order val="2"/>
          <c:tx>
            <c:strRef>
              <c:f>DifSpDif!$R$19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DifSpDif!$O$20:$O$24</c:f>
              <c:strCache>
                <c:ptCount val="5"/>
                <c:pt idx="0">
                  <c:v>Between ticks infected by one species and other ticks</c:v>
                </c:pt>
                <c:pt idx="1">
                  <c:v>Between uninfected ticks and ticks infected by one particular species</c:v>
                </c:pt>
                <c:pt idx="2">
                  <c:v>Between ticks infected with different species (single infections only)</c:v>
                </c:pt>
                <c:pt idx="3">
                  <c:v>Between ticks infected by any Borrelia and uninfected ticks</c:v>
                </c:pt>
                <c:pt idx="4">
                  <c:v>Between ticks found on different hosts (Kempf et al, 2011)</c:v>
                </c:pt>
              </c:strCache>
            </c:strRef>
          </c:cat>
          <c:val>
            <c:numRef>
              <c:f>DifSpDif!$R$20:$R$24</c:f>
              <c:numCache>
                <c:formatCode>General</c:formatCode>
                <c:ptCount val="5"/>
                <c:pt idx="0">
                  <c:v>0.15148866666666669</c:v>
                </c:pt>
                <c:pt idx="1">
                  <c:v>0.17158553869047621</c:v>
                </c:pt>
                <c:pt idx="2">
                  <c:v>0.25279833333333335</c:v>
                </c:pt>
                <c:pt idx="3">
                  <c:v>4.7513833333333332E-2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6-4CA4-862A-24F681C1028A}"/>
            </c:ext>
          </c:extLst>
        </c:ser>
        <c:ser>
          <c:idx val="3"/>
          <c:order val="3"/>
          <c:tx>
            <c:strRef>
              <c:f>DifSpDif!$S$19</c:f>
              <c:strCache>
                <c:ptCount val="1"/>
                <c:pt idx="0">
                  <c:v>0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DifSpDif!$O$20:$O$24</c:f>
              <c:strCache>
                <c:ptCount val="5"/>
                <c:pt idx="0">
                  <c:v>Between ticks infected by one species and other ticks</c:v>
                </c:pt>
                <c:pt idx="1">
                  <c:v>Between uninfected ticks and ticks infected by one particular species</c:v>
                </c:pt>
                <c:pt idx="2">
                  <c:v>Between ticks infected with different species (single infections only)</c:v>
                </c:pt>
                <c:pt idx="3">
                  <c:v>Between ticks infected by any Borrelia and uninfected ticks</c:v>
                </c:pt>
                <c:pt idx="4">
                  <c:v>Between ticks found on different hosts (Kempf et al, 2011)</c:v>
                </c:pt>
              </c:strCache>
            </c:strRef>
          </c:cat>
          <c:val>
            <c:numRef>
              <c:f>DifSpDif!$S$20:$S$24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5D7-9B4E-C1A2EC65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51663"/>
        <c:axId val="175162479"/>
      </c:lineChart>
      <c:catAx>
        <c:axId val="17515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162479"/>
        <c:crossesAt val="-0.1"/>
        <c:auto val="1"/>
        <c:lblAlgn val="ctr"/>
        <c:lblOffset val="100"/>
        <c:noMultiLvlLbl val="0"/>
      </c:catAx>
      <c:valAx>
        <c:axId val="175162479"/>
        <c:scaling>
          <c:orientation val="minMax"/>
          <c:max val="0.30000000000000004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Subdivision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5151663"/>
        <c:crosses val="autoZero"/>
        <c:crossBetween val="between"/>
        <c:minorUnit val="2.5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Femelles 1996 avec tous les loci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ComparDifInfUninf!$B$41</c:f>
              <c:strCache>
                <c:ptCount val="1"/>
                <c:pt idx="0">
                  <c:v>IR8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ComparDifInfUninf!$C$41:$J$41</c:f>
              <c:numCache>
                <c:formatCode>General</c:formatCode>
                <c:ptCount val="8"/>
                <c:pt idx="0">
                  <c:v>-2.9489999999999998E-3</c:v>
                </c:pt>
                <c:pt idx="1">
                  <c:v>5.672E-3</c:v>
                </c:pt>
                <c:pt idx="2">
                  <c:v>-8.2199999999999999E-3</c:v>
                </c:pt>
                <c:pt idx="3">
                  <c:v>2.4789999999999999E-3</c:v>
                </c:pt>
                <c:pt idx="4">
                  <c:v>6.6420000000000007E-2</c:v>
                </c:pt>
                <c:pt idx="5">
                  <c:v>1.15E-3</c:v>
                </c:pt>
                <c:pt idx="6">
                  <c:v>1.0241999999999999E-2</c:v>
                </c:pt>
                <c:pt idx="7">
                  <c:v>5.071E-3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E-41A6-ACBD-16005A1F6292}"/>
            </c:ext>
          </c:extLst>
        </c:ser>
        <c:ser>
          <c:idx val="1"/>
          <c:order val="1"/>
          <c:tx>
            <c:strRef>
              <c:f>ComparDifInfUninf!$B$42</c:f>
              <c:strCache>
                <c:ptCount val="1"/>
                <c:pt idx="0">
                  <c:v>IR25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ComparDifInfUninf!$C$42:$J$42</c:f>
              <c:numCache>
                <c:formatCode>General</c:formatCode>
                <c:ptCount val="8"/>
                <c:pt idx="0">
                  <c:v>-6.3099999999999996E-3</c:v>
                </c:pt>
                <c:pt idx="1">
                  <c:v>7.6999999999999996E-4</c:v>
                </c:pt>
                <c:pt idx="2">
                  <c:v>0.144427</c:v>
                </c:pt>
                <c:pt idx="3">
                  <c:v>6.2500000000000003E-3</c:v>
                </c:pt>
                <c:pt idx="4">
                  <c:v>9.1259000000000007E-2</c:v>
                </c:pt>
                <c:pt idx="5">
                  <c:v>7.3239999999999998E-3</c:v>
                </c:pt>
                <c:pt idx="6">
                  <c:v>2.8308E-2</c:v>
                </c:pt>
                <c:pt idx="7">
                  <c:v>4.5139999999999998E-3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E-41A6-ACBD-16005A1F6292}"/>
            </c:ext>
          </c:extLst>
        </c:ser>
        <c:ser>
          <c:idx val="2"/>
          <c:order val="2"/>
          <c:tx>
            <c:strRef>
              <c:f>ComparDifInfUninf!$B$43</c:f>
              <c:strCache>
                <c:ptCount val="1"/>
                <c:pt idx="0">
                  <c:v>IR27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ComparDifInfUninf!$C$43:$J$43</c:f>
              <c:numCache>
                <c:formatCode>General</c:formatCode>
                <c:ptCount val="8"/>
                <c:pt idx="0">
                  <c:v>-4.5407999999999997E-2</c:v>
                </c:pt>
                <c:pt idx="1">
                  <c:v>-5.9519999999999998E-3</c:v>
                </c:pt>
                <c:pt idx="2">
                  <c:v>0.15099299999999999</c:v>
                </c:pt>
                <c:pt idx="3">
                  <c:v>-5.842E-3</c:v>
                </c:pt>
                <c:pt idx="4">
                  <c:v>0.25649899999999998</c:v>
                </c:pt>
                <c:pt idx="5">
                  <c:v>-2.7590000000000002E-3</c:v>
                </c:pt>
                <c:pt idx="6">
                  <c:v>4.5428999999999997E-2</c:v>
                </c:pt>
                <c:pt idx="7">
                  <c:v>2.9100000000000003E-4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E-41A6-ACBD-16005A1F6292}"/>
            </c:ext>
          </c:extLst>
        </c:ser>
        <c:ser>
          <c:idx val="3"/>
          <c:order val="3"/>
          <c:tx>
            <c:strRef>
              <c:f>ComparDifInfUninf!$B$44</c:f>
              <c:strCache>
                <c:ptCount val="1"/>
                <c:pt idx="0">
                  <c:v>IR32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ComparDifInfUninf!$C$44:$J$44</c:f>
              <c:numCache>
                <c:formatCode>General</c:formatCode>
                <c:ptCount val="8"/>
                <c:pt idx="0">
                  <c:v>3.2655000000000003E-2</c:v>
                </c:pt>
                <c:pt idx="1">
                  <c:v>1.2546E-2</c:v>
                </c:pt>
                <c:pt idx="2">
                  <c:v>6.4603999999999995E-2</c:v>
                </c:pt>
                <c:pt idx="3">
                  <c:v>1.9396E-2</c:v>
                </c:pt>
                <c:pt idx="4">
                  <c:v>0.18440699999999999</c:v>
                </c:pt>
                <c:pt idx="5">
                  <c:v>6.509E-3</c:v>
                </c:pt>
                <c:pt idx="6">
                  <c:v>2.2748000000000001E-2</c:v>
                </c:pt>
                <c:pt idx="7">
                  <c:v>6.5970000000000004E-3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2E-41A6-ACBD-16005A1F6292}"/>
            </c:ext>
          </c:extLst>
        </c:ser>
        <c:ser>
          <c:idx val="4"/>
          <c:order val="4"/>
          <c:tx>
            <c:strRef>
              <c:f>ComparDifInfUninf!$B$45</c:f>
              <c:strCache>
                <c:ptCount val="1"/>
                <c:pt idx="0">
                  <c:v>IR39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ComparDifInfUninf!$C$45:$J$45</c:f>
              <c:numCache>
                <c:formatCode>General</c:formatCode>
                <c:ptCount val="8"/>
                <c:pt idx="0">
                  <c:v>3.4355999999999998E-2</c:v>
                </c:pt>
                <c:pt idx="1">
                  <c:v>-4.6610000000000002E-3</c:v>
                </c:pt>
                <c:pt idx="2">
                  <c:v>0.111557</c:v>
                </c:pt>
                <c:pt idx="3">
                  <c:v>-4.1700000000000001E-3</c:v>
                </c:pt>
                <c:pt idx="4">
                  <c:v>8.0582000000000001E-2</c:v>
                </c:pt>
                <c:pt idx="5">
                  <c:v>-2.5579999999999999E-3</c:v>
                </c:pt>
                <c:pt idx="6">
                  <c:v>1.5004E-2</c:v>
                </c:pt>
                <c:pt idx="7">
                  <c:v>-2.4399999999999999E-3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2E-41A6-ACBD-16005A1F6292}"/>
            </c:ext>
          </c:extLst>
        </c:ser>
        <c:ser>
          <c:idx val="5"/>
          <c:order val="5"/>
          <c:tx>
            <c:strRef>
              <c:f>ComparDifInfUninf!$B$46</c:f>
              <c:strCache>
                <c:ptCount val="1"/>
                <c:pt idx="0">
                  <c:v>Moyenne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ComparDifInfUninf!$C$46:$J$46</c:f>
              <c:numCache>
                <c:formatCode>General</c:formatCode>
                <c:ptCount val="8"/>
                <c:pt idx="0">
                  <c:v>5.8989999999999997E-3</c:v>
                </c:pt>
                <c:pt idx="1">
                  <c:v>2.0929999999999998E-3</c:v>
                </c:pt>
                <c:pt idx="2">
                  <c:v>8.4813E-2</c:v>
                </c:pt>
                <c:pt idx="3">
                  <c:v>3.5890000000000002E-3</c:v>
                </c:pt>
                <c:pt idx="4">
                  <c:v>0.119864</c:v>
                </c:pt>
                <c:pt idx="5">
                  <c:v>1.9949999999999998E-3</c:v>
                </c:pt>
                <c:pt idx="6">
                  <c:v>2.1807E-2</c:v>
                </c:pt>
                <c:pt idx="7">
                  <c:v>2.9459999999999998E-3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2E-41A6-ACBD-16005A1F6292}"/>
            </c:ext>
          </c:extLst>
        </c:ser>
        <c:ser>
          <c:idx val="6"/>
          <c:order val="6"/>
          <c:tx>
            <c:strRef>
              <c:f>ComparDifInfUninf!$B$47</c:f>
              <c:strCache>
                <c:ptCount val="1"/>
                <c:pt idx="0">
                  <c:v>Li95%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ComparDifInfUninf!$C$47:$J$47</c:f>
              <c:numCache>
                <c:formatCode>General</c:formatCode>
                <c:ptCount val="8"/>
                <c:pt idx="0">
                  <c:v>-1.5664999999999998E-2</c:v>
                </c:pt>
                <c:pt idx="1">
                  <c:v>-3.8790000000000001E-3</c:v>
                </c:pt>
                <c:pt idx="2">
                  <c:v>3.0429999999999999E-2</c:v>
                </c:pt>
                <c:pt idx="3">
                  <c:v>-2.7699999999999999E-3</c:v>
                </c:pt>
                <c:pt idx="4">
                  <c:v>7.5500999999999999E-2</c:v>
                </c:pt>
                <c:pt idx="5">
                  <c:v>-1.5529999999999999E-3</c:v>
                </c:pt>
                <c:pt idx="6">
                  <c:v>1.3938000000000001E-2</c:v>
                </c:pt>
                <c:pt idx="7">
                  <c:v>-4.2200000000000001E-4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2E-41A6-ACBD-16005A1F6292}"/>
            </c:ext>
          </c:extLst>
        </c:ser>
        <c:ser>
          <c:idx val="7"/>
          <c:order val="7"/>
          <c:tx>
            <c:strRef>
              <c:f>ComparDifInfUninf!$B$48</c:f>
              <c:strCache>
                <c:ptCount val="1"/>
                <c:pt idx="0">
                  <c:v>Ls95%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ComparDifInfUninf!$C$48:$J$48</c:f>
              <c:numCache>
                <c:formatCode>General</c:formatCode>
                <c:ptCount val="8"/>
                <c:pt idx="0">
                  <c:v>2.5277999999999998E-2</c:v>
                </c:pt>
                <c:pt idx="1">
                  <c:v>7.7510000000000001E-3</c:v>
                </c:pt>
                <c:pt idx="2">
                  <c:v>0.13944100000000001</c:v>
                </c:pt>
                <c:pt idx="3">
                  <c:v>1.1172E-2</c:v>
                </c:pt>
                <c:pt idx="4">
                  <c:v>0.196017</c:v>
                </c:pt>
                <c:pt idx="5">
                  <c:v>5.5459999999999997E-3</c:v>
                </c:pt>
                <c:pt idx="6">
                  <c:v>3.3605000000000003E-2</c:v>
                </c:pt>
                <c:pt idx="7">
                  <c:v>5.4359999999999999E-3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2E-41A6-ACBD-16005A1F6292}"/>
            </c:ext>
          </c:extLst>
        </c:ser>
        <c:ser>
          <c:idx val="8"/>
          <c:order val="8"/>
          <c:tx>
            <c:strRef>
              <c:f>ComparDifInfUninf!$B$49</c:f>
              <c:strCache>
                <c:ptCount val="1"/>
                <c:pt idx="0">
                  <c:v>0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ComparDifInfUninf!$C$39:$J$40</c:f>
              <c:multiLvlStrCache>
                <c:ptCount val="8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Infectées</c:v>
                  </c:pt>
                  <c:pt idx="7">
                    <c:v>Non infectées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ComparDifInfUninf!$C$49:$J$49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58E-A643-8D8F2123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49087"/>
        <c:axId val="607858239"/>
      </c:lineChart>
      <c:catAx>
        <c:axId val="607849087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858239"/>
        <c:crossesAt val="-0.1"/>
        <c:auto val="1"/>
        <c:lblAlgn val="ctr"/>
        <c:lblOffset val="100"/>
        <c:noMultiLvlLbl val="0"/>
      </c:catAx>
      <c:valAx>
        <c:axId val="607858239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i="1"/>
                  <a:t>F</a:t>
                </a:r>
                <a:r>
                  <a:rPr lang="en-US" baseline="-25000"/>
                  <a:t>ST_FreeNA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849087"/>
        <c:crosses val="autoZero"/>
        <c:crossBetween val="between"/>
        <c:minorUnit val="2.5000000000000005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Toutes les données 1996 sans le locus IR08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ComparDifInfUninf!$B$109</c:f>
              <c:strCache>
                <c:ptCount val="1"/>
                <c:pt idx="0">
                  <c:v>IR25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ComparDifInfUninf!$C$109:$L$109</c:f>
              <c:numCache>
                <c:formatCode>General</c:formatCode>
                <c:ptCount val="10"/>
                <c:pt idx="0">
                  <c:v>4.64E-4</c:v>
                </c:pt>
                <c:pt idx="1">
                  <c:v>3.189E-3</c:v>
                </c:pt>
                <c:pt idx="2">
                  <c:v>7.7609999999999998E-2</c:v>
                </c:pt>
                <c:pt idx="3">
                  <c:v>4.6839999999999998E-3</c:v>
                </c:pt>
                <c:pt idx="4">
                  <c:v>0.13670399999999999</c:v>
                </c:pt>
                <c:pt idx="5">
                  <c:v>3.0400000000000002E-3</c:v>
                </c:pt>
                <c:pt idx="6">
                  <c:v>2.8308E-2</c:v>
                </c:pt>
                <c:pt idx="7">
                  <c:v>1.725E-3</c:v>
                </c:pt>
                <c:pt idx="8">
                  <c:v>1.8404E-2</c:v>
                </c:pt>
                <c:pt idx="9">
                  <c:v>6.5050000000000004E-3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A-4854-98E7-B41A0F987F88}"/>
            </c:ext>
          </c:extLst>
        </c:ser>
        <c:ser>
          <c:idx val="1"/>
          <c:order val="1"/>
          <c:tx>
            <c:strRef>
              <c:f>ComparDifInfUninf!$B$110</c:f>
              <c:strCache>
                <c:ptCount val="1"/>
                <c:pt idx="0">
                  <c:v>IR27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ComparDifInfUninf!$C$110:$L$110</c:f>
              <c:numCache>
                <c:formatCode>General</c:formatCode>
                <c:ptCount val="10"/>
                <c:pt idx="0">
                  <c:v>-2.0129000000000001E-2</c:v>
                </c:pt>
                <c:pt idx="1">
                  <c:v>3.2669999999999999E-3</c:v>
                </c:pt>
                <c:pt idx="2">
                  <c:v>8.9051000000000005E-2</c:v>
                </c:pt>
                <c:pt idx="3">
                  <c:v>2.7720000000000002E-3</c:v>
                </c:pt>
                <c:pt idx="4">
                  <c:v>0.19944500000000001</c:v>
                </c:pt>
                <c:pt idx="5">
                  <c:v>5.1970000000000002E-3</c:v>
                </c:pt>
                <c:pt idx="6">
                  <c:v>4.5428999999999997E-2</c:v>
                </c:pt>
                <c:pt idx="7">
                  <c:v>6.9700000000000003E-4</c:v>
                </c:pt>
                <c:pt idx="8">
                  <c:v>-1.1105E-2</c:v>
                </c:pt>
                <c:pt idx="9">
                  <c:v>7.2639999999999996E-3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A-4854-98E7-B41A0F987F88}"/>
            </c:ext>
          </c:extLst>
        </c:ser>
        <c:ser>
          <c:idx val="2"/>
          <c:order val="2"/>
          <c:tx>
            <c:strRef>
              <c:f>ComparDifInfUninf!$B$111</c:f>
              <c:strCache>
                <c:ptCount val="1"/>
                <c:pt idx="0">
                  <c:v>IR32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ComparDifInfUninf!$C$111:$L$111</c:f>
              <c:numCache>
                <c:formatCode>General</c:formatCode>
                <c:ptCount val="10"/>
                <c:pt idx="0">
                  <c:v>6.5079999999999999E-2</c:v>
                </c:pt>
                <c:pt idx="1">
                  <c:v>1.1174999999999999E-2</c:v>
                </c:pt>
                <c:pt idx="2">
                  <c:v>2.4385E-2</c:v>
                </c:pt>
                <c:pt idx="3">
                  <c:v>8.8679999999999991E-3</c:v>
                </c:pt>
                <c:pt idx="4">
                  <c:v>0.114984</c:v>
                </c:pt>
                <c:pt idx="5">
                  <c:v>5.4939999999999998E-3</c:v>
                </c:pt>
                <c:pt idx="6">
                  <c:v>2.2748000000000001E-2</c:v>
                </c:pt>
                <c:pt idx="7">
                  <c:v>6.1330000000000004E-3</c:v>
                </c:pt>
                <c:pt idx="8">
                  <c:v>4.6632E-2</c:v>
                </c:pt>
                <c:pt idx="9">
                  <c:v>3.9769999999999996E-3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6A-4854-98E7-B41A0F987F88}"/>
            </c:ext>
          </c:extLst>
        </c:ser>
        <c:ser>
          <c:idx val="3"/>
          <c:order val="3"/>
          <c:tx>
            <c:strRef>
              <c:f>ComparDifInfUninf!$B$112</c:f>
              <c:strCache>
                <c:ptCount val="1"/>
                <c:pt idx="0">
                  <c:v>IR39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ComparDifInfUninf!$C$112:$L$112</c:f>
              <c:numCache>
                <c:formatCode>General</c:formatCode>
                <c:ptCount val="10"/>
                <c:pt idx="0">
                  <c:v>2.1447999999999998E-2</c:v>
                </c:pt>
                <c:pt idx="1">
                  <c:v>-1.395E-3</c:v>
                </c:pt>
                <c:pt idx="2">
                  <c:v>8.5380000000000005E-3</c:v>
                </c:pt>
                <c:pt idx="3">
                  <c:v>7.3800000000000005E-4</c:v>
                </c:pt>
                <c:pt idx="4">
                  <c:v>4.8920999999999999E-2</c:v>
                </c:pt>
                <c:pt idx="5">
                  <c:v>2.0000000000000002E-5</c:v>
                </c:pt>
                <c:pt idx="6">
                  <c:v>1.5004E-2</c:v>
                </c:pt>
                <c:pt idx="7">
                  <c:v>-3.2789999999999998E-3</c:v>
                </c:pt>
                <c:pt idx="8">
                  <c:v>6.7419999999999997E-3</c:v>
                </c:pt>
                <c:pt idx="9">
                  <c:v>1.738E-3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6A-4854-98E7-B41A0F987F88}"/>
            </c:ext>
          </c:extLst>
        </c:ser>
        <c:ser>
          <c:idx val="4"/>
          <c:order val="4"/>
          <c:tx>
            <c:strRef>
              <c:f>ComparDifInfUninf!$B$113</c:f>
              <c:strCache>
                <c:ptCount val="1"/>
                <c:pt idx="0">
                  <c:v>Moyenne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ComparDifInfUninf!$C$113:$L$113</c:f>
              <c:numCache>
                <c:formatCode>General</c:formatCode>
                <c:ptCount val="10"/>
                <c:pt idx="0">
                  <c:v>1.9844000000000001E-2</c:v>
                </c:pt>
                <c:pt idx="1">
                  <c:v>3.5460000000000001E-3</c:v>
                </c:pt>
                <c:pt idx="2">
                  <c:v>4.8143999999999999E-2</c:v>
                </c:pt>
                <c:pt idx="3">
                  <c:v>3.9870000000000001E-3</c:v>
                </c:pt>
                <c:pt idx="4">
                  <c:v>0.120363</c:v>
                </c:pt>
                <c:pt idx="5">
                  <c:v>3.0980000000000001E-3</c:v>
                </c:pt>
                <c:pt idx="6">
                  <c:v>2.6216E-2</c:v>
                </c:pt>
                <c:pt idx="7">
                  <c:v>1.0579999999999999E-3</c:v>
                </c:pt>
                <c:pt idx="8">
                  <c:v>1.3851E-2</c:v>
                </c:pt>
                <c:pt idx="9">
                  <c:v>4.7010000000000003E-3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6A-4854-98E7-B41A0F987F88}"/>
            </c:ext>
          </c:extLst>
        </c:ser>
        <c:ser>
          <c:idx val="5"/>
          <c:order val="5"/>
          <c:tx>
            <c:strRef>
              <c:f>ComparDifInfUninf!$B$114</c:f>
              <c:strCache>
                <c:ptCount val="1"/>
                <c:pt idx="0">
                  <c:v>0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ComparDifInfUninf!$C$107:$L$108</c:f>
              <c:multiLvlStrCache>
                <c:ptCount val="10"/>
                <c:lvl>
                  <c:pt idx="0">
                    <c:v>Infectées</c:v>
                  </c:pt>
                  <c:pt idx="1">
                    <c:v>Non infectées</c:v>
                  </c:pt>
                  <c:pt idx="2">
                    <c:v>Infectées</c:v>
                  </c:pt>
                  <c:pt idx="3">
                    <c:v>Non infectées</c:v>
                  </c:pt>
                  <c:pt idx="4">
                    <c:v>Infectées</c:v>
                  </c:pt>
                  <c:pt idx="5">
                    <c:v>Non infectées</c:v>
                  </c:pt>
                  <c:pt idx="6">
                    <c:v>Femelles infectées</c:v>
                  </c:pt>
                  <c:pt idx="7">
                    <c:v>Femelles non infectées</c:v>
                  </c:pt>
                  <c:pt idx="8">
                    <c:v>Mâles infectés</c:v>
                  </c:pt>
                  <c:pt idx="9">
                    <c:v>Mâles non infectés</c:v>
                  </c:pt>
                </c:lvl>
                <c:lvl>
                  <c:pt idx="0">
                    <c:v>Bbss</c:v>
                  </c:pt>
                  <c:pt idx="2">
                    <c:v>Bba</c:v>
                  </c:pt>
                  <c:pt idx="4">
                    <c:v>Bbundet</c:v>
                  </c:pt>
                  <c:pt idx="6">
                    <c:v>Toutes confondues</c:v>
                  </c:pt>
                </c:lvl>
              </c:multiLvlStrCache>
            </c:multiLvlStrRef>
          </c:cat>
          <c:val>
            <c:numRef>
              <c:f>ComparDifInfUninf!$C$114:$L$114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C-4FA4-8128-5A0AD13E5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954911"/>
        <c:axId val="749955327"/>
      </c:lineChart>
      <c:catAx>
        <c:axId val="74995491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9955327"/>
        <c:crossesAt val="-5.000000000000001E-2"/>
        <c:auto val="1"/>
        <c:lblAlgn val="ctr"/>
        <c:lblOffset val="100"/>
        <c:noMultiLvlLbl val="0"/>
      </c:catAx>
      <c:valAx>
        <c:axId val="74995532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i="1"/>
                  <a:t>F</a:t>
                </a:r>
                <a:r>
                  <a:rPr lang="en-US" baseline="-25000"/>
                  <a:t>ST_FreeNA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9954911"/>
        <c:crosses val="autoZero"/>
        <c:crossBetween val="between"/>
        <c:minorUnit val="2.5000000000000005E-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ComparDifInfUninf!$B$144</c:f>
              <c:strCache>
                <c:ptCount val="1"/>
                <c:pt idx="0">
                  <c:v>IR25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ComparDifInfUninf!$C$143:$F$143</c:f>
              <c:strCache>
                <c:ptCount val="4"/>
                <c:pt idx="0">
                  <c:v>Femelles infectées</c:v>
                </c:pt>
                <c:pt idx="1">
                  <c:v>Femelles non infectées</c:v>
                </c:pt>
                <c:pt idx="2">
                  <c:v>Mâles infectés</c:v>
                </c:pt>
                <c:pt idx="3">
                  <c:v>Mâles non infectés</c:v>
                </c:pt>
              </c:strCache>
            </c:strRef>
          </c:cat>
          <c:val>
            <c:numRef>
              <c:f>ComparDifInfUninf!$C$144:$F$144</c:f>
              <c:numCache>
                <c:formatCode>General</c:formatCode>
                <c:ptCount val="4"/>
                <c:pt idx="0">
                  <c:v>-6.3099999999999996E-3</c:v>
                </c:pt>
                <c:pt idx="1">
                  <c:v>7.6999999999999996E-4</c:v>
                </c:pt>
                <c:pt idx="2">
                  <c:v>-0.17921400000000001</c:v>
                </c:pt>
                <c:pt idx="3">
                  <c:v>-4.6719999999999999E-3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4-455F-89C6-6B61D227AB33}"/>
            </c:ext>
          </c:extLst>
        </c:ser>
        <c:ser>
          <c:idx val="1"/>
          <c:order val="1"/>
          <c:tx>
            <c:strRef>
              <c:f>ComparDifInfUninf!$B$145</c:f>
              <c:strCache>
                <c:ptCount val="1"/>
                <c:pt idx="0">
                  <c:v>IR27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ComparDifInfUninf!$C$143:$F$143</c:f>
              <c:strCache>
                <c:ptCount val="4"/>
                <c:pt idx="0">
                  <c:v>Femelles infectées</c:v>
                </c:pt>
                <c:pt idx="1">
                  <c:v>Femelles non infectées</c:v>
                </c:pt>
                <c:pt idx="2">
                  <c:v>Mâles infectés</c:v>
                </c:pt>
                <c:pt idx="3">
                  <c:v>Mâles non infectés</c:v>
                </c:pt>
              </c:strCache>
            </c:strRef>
          </c:cat>
          <c:val>
            <c:numRef>
              <c:f>ComparDifInfUninf!$C$145:$F$145</c:f>
              <c:numCache>
                <c:formatCode>General</c:formatCode>
                <c:ptCount val="4"/>
                <c:pt idx="0">
                  <c:v>-4.5407999999999997E-2</c:v>
                </c:pt>
                <c:pt idx="1">
                  <c:v>-5.9519999999999998E-3</c:v>
                </c:pt>
                <c:pt idx="2">
                  <c:v>-0.20050899999999999</c:v>
                </c:pt>
                <c:pt idx="3">
                  <c:v>5.8789999999999997E-3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4-455F-89C6-6B61D227AB33}"/>
            </c:ext>
          </c:extLst>
        </c:ser>
        <c:ser>
          <c:idx val="2"/>
          <c:order val="2"/>
          <c:tx>
            <c:strRef>
              <c:f>ComparDifInfUninf!$B$146</c:f>
              <c:strCache>
                <c:ptCount val="1"/>
                <c:pt idx="0">
                  <c:v>IR32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ComparDifInfUninf!$C$143:$F$143</c:f>
              <c:strCache>
                <c:ptCount val="4"/>
                <c:pt idx="0">
                  <c:v>Femelles infectées</c:v>
                </c:pt>
                <c:pt idx="1">
                  <c:v>Femelles non infectées</c:v>
                </c:pt>
                <c:pt idx="2">
                  <c:v>Mâles infectés</c:v>
                </c:pt>
                <c:pt idx="3">
                  <c:v>Mâles non infectés</c:v>
                </c:pt>
              </c:strCache>
            </c:strRef>
          </c:cat>
          <c:val>
            <c:numRef>
              <c:f>ComparDifInfUninf!$C$146:$F$146</c:f>
              <c:numCache>
                <c:formatCode>General</c:formatCode>
                <c:ptCount val="4"/>
                <c:pt idx="0">
                  <c:v>3.2655000000000003E-2</c:v>
                </c:pt>
                <c:pt idx="1">
                  <c:v>1.2546E-2</c:v>
                </c:pt>
                <c:pt idx="2">
                  <c:v>0.144479</c:v>
                </c:pt>
                <c:pt idx="3">
                  <c:v>1.1835999999999999E-2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54-455F-89C6-6B61D227AB33}"/>
            </c:ext>
          </c:extLst>
        </c:ser>
        <c:ser>
          <c:idx val="3"/>
          <c:order val="3"/>
          <c:tx>
            <c:strRef>
              <c:f>ComparDifInfUninf!$B$147</c:f>
              <c:strCache>
                <c:ptCount val="1"/>
                <c:pt idx="0">
                  <c:v>IR39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ComparDifInfUninf!$C$143:$F$143</c:f>
              <c:strCache>
                <c:ptCount val="4"/>
                <c:pt idx="0">
                  <c:v>Femelles infectées</c:v>
                </c:pt>
                <c:pt idx="1">
                  <c:v>Femelles non infectées</c:v>
                </c:pt>
                <c:pt idx="2">
                  <c:v>Mâles infectés</c:v>
                </c:pt>
                <c:pt idx="3">
                  <c:v>Mâles non infectés</c:v>
                </c:pt>
              </c:strCache>
            </c:strRef>
          </c:cat>
          <c:val>
            <c:numRef>
              <c:f>ComparDifInfUninf!$C$147:$F$147</c:f>
              <c:numCache>
                <c:formatCode>General</c:formatCode>
                <c:ptCount val="4"/>
                <c:pt idx="0">
                  <c:v>3.4355999999999998E-2</c:v>
                </c:pt>
                <c:pt idx="1">
                  <c:v>-4.6610000000000002E-3</c:v>
                </c:pt>
                <c:pt idx="2">
                  <c:v>-1.487E-2</c:v>
                </c:pt>
                <c:pt idx="3">
                  <c:v>-5.4450000000000002E-3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54-455F-89C6-6B61D227AB33}"/>
            </c:ext>
          </c:extLst>
        </c:ser>
        <c:ser>
          <c:idx val="4"/>
          <c:order val="4"/>
          <c:tx>
            <c:strRef>
              <c:f>ComparDifInfUninf!$B$148</c:f>
              <c:strCache>
                <c:ptCount val="1"/>
                <c:pt idx="0">
                  <c:v>Moyenne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ComparDifInfUninf!$C$143:$F$143</c:f>
              <c:strCache>
                <c:ptCount val="4"/>
                <c:pt idx="0">
                  <c:v>Femelles infectées</c:v>
                </c:pt>
                <c:pt idx="1">
                  <c:v>Femelles non infectées</c:v>
                </c:pt>
                <c:pt idx="2">
                  <c:v>Mâles infectés</c:v>
                </c:pt>
                <c:pt idx="3">
                  <c:v>Mâles non infectés</c:v>
                </c:pt>
              </c:strCache>
            </c:strRef>
          </c:cat>
          <c:val>
            <c:numRef>
              <c:f>ComparDifInfUninf!$C$148:$F$148</c:f>
              <c:numCache>
                <c:formatCode>General</c:formatCode>
                <c:ptCount val="4"/>
                <c:pt idx="0">
                  <c:v>9.2270000000000008E-3</c:v>
                </c:pt>
                <c:pt idx="1">
                  <c:v>7.5900000000000002E-4</c:v>
                </c:pt>
                <c:pt idx="2">
                  <c:v>-6.1310999999999997E-2</c:v>
                </c:pt>
                <c:pt idx="3">
                  <c:v>3.7399999999999998E-4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54-455F-89C6-6B61D227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82879"/>
        <c:axId val="1018383711"/>
      </c:lineChart>
      <c:catAx>
        <c:axId val="101838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383711"/>
        <c:crosses val="autoZero"/>
        <c:auto val="1"/>
        <c:lblAlgn val="ctr"/>
        <c:lblOffset val="100"/>
        <c:noMultiLvlLbl val="0"/>
      </c:catAx>
      <c:valAx>
        <c:axId val="10183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38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FISFST!$M$1</c:f>
              <c:strCache>
                <c:ptCount val="1"/>
                <c:pt idx="0">
                  <c:v>FST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FISFST!$L$2:$L$8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FISFST!$M$2:$M$8</c:f>
              <c:numCache>
                <c:formatCode>General</c:formatCode>
                <c:ptCount val="7"/>
                <c:pt idx="0">
                  <c:v>3.0000000000000001E-3</c:v>
                </c:pt>
                <c:pt idx="1">
                  <c:v>2E-3</c:v>
                </c:pt>
                <c:pt idx="2">
                  <c:v>6.6000000000000003E-2</c:v>
                </c:pt>
                <c:pt idx="3">
                  <c:v>3.7999999999999999E-2</c:v>
                </c:pt>
                <c:pt idx="4">
                  <c:v>1.2999999999999999E-2</c:v>
                </c:pt>
                <c:pt idx="5">
                  <c:v>2.5000000000000001E-2</c:v>
                </c:pt>
                <c:pt idx="6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8-4B35-A686-595897A31368}"/>
            </c:ext>
          </c:extLst>
        </c:ser>
        <c:ser>
          <c:idx val="1"/>
          <c:order val="1"/>
          <c:tx>
            <c:strRef>
              <c:f>FISFST!$N$1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FISFST!$L$2:$L$8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FISFST!$N$2:$N$8</c:f>
              <c:numCache>
                <c:formatCode>General</c:formatCode>
                <c:ptCount val="7"/>
                <c:pt idx="0">
                  <c:v>-1.4019703201832764E-3</c:v>
                </c:pt>
                <c:pt idx="1">
                  <c:v>-4.602955480274915E-3</c:v>
                </c:pt>
                <c:pt idx="2">
                  <c:v>-8.5867976046323069E-2</c:v>
                </c:pt>
                <c:pt idx="3">
                  <c:v>-3.2431525122932424E-2</c:v>
                </c:pt>
                <c:pt idx="4">
                  <c:v>-6.8088664408247433E-3</c:v>
                </c:pt>
                <c:pt idx="5">
                  <c:v>2E-3</c:v>
                </c:pt>
                <c:pt idx="6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8-4B35-A686-595897A31368}"/>
            </c:ext>
          </c:extLst>
        </c:ser>
        <c:ser>
          <c:idx val="2"/>
          <c:order val="2"/>
          <c:tx>
            <c:strRef>
              <c:f>FISFST!$O$1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FISFST!$L$2:$L$8</c:f>
              <c:strCache>
                <c:ptCount val="7"/>
                <c:pt idx="0">
                  <c:v>IR08</c:v>
                </c:pt>
                <c:pt idx="1">
                  <c:v>IR25</c:v>
                </c:pt>
                <c:pt idx="2">
                  <c:v>IR27</c:v>
                </c:pt>
                <c:pt idx="3">
                  <c:v>IR32</c:v>
                </c:pt>
                <c:pt idx="4">
                  <c:v>IR39</c:v>
                </c:pt>
                <c:pt idx="5">
                  <c:v>All without IR8</c:v>
                </c:pt>
                <c:pt idx="6">
                  <c:v>All without Females</c:v>
                </c:pt>
              </c:strCache>
            </c:strRef>
          </c:cat>
          <c:val>
            <c:numRef>
              <c:f>FISFST!$O$2:$O$8</c:f>
              <c:numCache>
                <c:formatCode>General</c:formatCode>
                <c:ptCount val="7"/>
                <c:pt idx="0">
                  <c:v>7.4019703201832765E-3</c:v>
                </c:pt>
                <c:pt idx="1">
                  <c:v>8.602955480274916E-3</c:v>
                </c:pt>
                <c:pt idx="2">
                  <c:v>0.21786797604632308</c:v>
                </c:pt>
                <c:pt idx="3">
                  <c:v>0.10843152512293242</c:v>
                </c:pt>
                <c:pt idx="4">
                  <c:v>3.2808866440824744E-2</c:v>
                </c:pt>
                <c:pt idx="5">
                  <c:v>6.6000000000000003E-2</c:v>
                </c:pt>
                <c:pt idx="6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8-4B35-A686-595897A31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337823"/>
        <c:axId val="756332415"/>
      </c:lineChart>
      <c:catAx>
        <c:axId val="75633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32415"/>
        <c:crosses val="autoZero"/>
        <c:auto val="1"/>
        <c:lblAlgn val="ctr"/>
        <c:lblOffset val="100"/>
        <c:noMultiLvlLbl val="0"/>
      </c:catAx>
      <c:valAx>
        <c:axId val="75633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37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FISFST!$V$1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FISFST!$U$2:$U$6</c:f>
              <c:numCache>
                <c:formatCode>General</c:formatCode>
                <c:ptCount val="5"/>
                <c:pt idx="0">
                  <c:v>3.0000000000000001E-3</c:v>
                </c:pt>
                <c:pt idx="1">
                  <c:v>2E-3</c:v>
                </c:pt>
                <c:pt idx="2">
                  <c:v>6.6000000000000003E-2</c:v>
                </c:pt>
                <c:pt idx="3">
                  <c:v>3.7999999999999999E-2</c:v>
                </c:pt>
                <c:pt idx="4">
                  <c:v>1.2999999999999999E-2</c:v>
                </c:pt>
              </c:numCache>
            </c:numRef>
          </c:xVal>
          <c:yVal>
            <c:numRef>
              <c:f>FISFST!$V$2:$V$6</c:f>
              <c:numCache>
                <c:formatCode>General</c:formatCode>
                <c:ptCount val="5"/>
                <c:pt idx="0">
                  <c:v>0.123</c:v>
                </c:pt>
                <c:pt idx="1">
                  <c:v>0.48899999999999999</c:v>
                </c:pt>
                <c:pt idx="2">
                  <c:v>0.48799999999999999</c:v>
                </c:pt>
                <c:pt idx="3">
                  <c:v>0.622</c:v>
                </c:pt>
                <c:pt idx="4">
                  <c:v>0.314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AA-4CCB-9367-CCAA309C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335327"/>
        <c:axId val="756323679"/>
      </c:scatterChart>
      <c:valAx>
        <c:axId val="756335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3679"/>
        <c:crosses val="autoZero"/>
        <c:crossBetween val="midCat"/>
      </c:valAx>
      <c:valAx>
        <c:axId val="75632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35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FISFST!$AE$1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FISFST!$AD$2:$AD$6</c:f>
              <c:numCache>
                <c:formatCode>General</c:formatCode>
                <c:ptCount val="5"/>
                <c:pt idx="0">
                  <c:v>2.403846153846154E-3</c:v>
                </c:pt>
                <c:pt idx="1">
                  <c:v>0.11724137931034483</c:v>
                </c:pt>
                <c:pt idx="2">
                  <c:v>5.2413793103448278E-2</c:v>
                </c:pt>
                <c:pt idx="3">
                  <c:v>0.16413793103448276</c:v>
                </c:pt>
                <c:pt idx="4">
                  <c:v>8.9655172413793102E-2</c:v>
                </c:pt>
              </c:numCache>
            </c:numRef>
          </c:xVal>
          <c:yVal>
            <c:numRef>
              <c:f>FISFST!$AE$2:$AE$6</c:f>
              <c:numCache>
                <c:formatCode>General</c:formatCode>
                <c:ptCount val="5"/>
                <c:pt idx="0">
                  <c:v>0.123</c:v>
                </c:pt>
                <c:pt idx="1">
                  <c:v>0.48899999999999999</c:v>
                </c:pt>
                <c:pt idx="2">
                  <c:v>0.48799999999999999</c:v>
                </c:pt>
                <c:pt idx="3">
                  <c:v>0.622</c:v>
                </c:pt>
                <c:pt idx="4">
                  <c:v>0.314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C7-45AC-A108-D47FEB64B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329503"/>
        <c:axId val="756325343"/>
      </c:scatterChart>
      <c:valAx>
        <c:axId val="756329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5343"/>
        <c:crosses val="autoZero"/>
        <c:crossBetween val="midCat"/>
      </c:valAx>
      <c:valAx>
        <c:axId val="75632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9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FISFST!$AE$32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352865266841644"/>
                  <c:y val="-2.93383639545056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FISFST!$AD$33:$AD$36</c:f>
              <c:numCache>
                <c:formatCode>General</c:formatCode>
                <c:ptCount val="4"/>
                <c:pt idx="0">
                  <c:v>2.403846153846154E-3</c:v>
                </c:pt>
                <c:pt idx="1">
                  <c:v>0.11724137931034483</c:v>
                </c:pt>
                <c:pt idx="2">
                  <c:v>0.16413793103448276</c:v>
                </c:pt>
                <c:pt idx="3">
                  <c:v>8.9655172413793102E-2</c:v>
                </c:pt>
              </c:numCache>
            </c:numRef>
          </c:xVal>
          <c:yVal>
            <c:numRef>
              <c:f>FISFST!$AE$33:$AE$36</c:f>
              <c:numCache>
                <c:formatCode>General</c:formatCode>
                <c:ptCount val="4"/>
                <c:pt idx="0">
                  <c:v>0.123</c:v>
                </c:pt>
                <c:pt idx="1">
                  <c:v>0.48899999999999999</c:v>
                </c:pt>
                <c:pt idx="2">
                  <c:v>0.622</c:v>
                </c:pt>
                <c:pt idx="3">
                  <c:v>0.314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E-4551-8732-52135BFC5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678079"/>
        <c:axId val="1674671839"/>
      </c:scatterChart>
      <c:valAx>
        <c:axId val="167467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671839"/>
        <c:crosses val="autoZero"/>
        <c:crossBetween val="midCat"/>
      </c:valAx>
      <c:valAx>
        <c:axId val="16746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678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SAD!$B$4</c:f>
              <c:strCache>
                <c:ptCount val="1"/>
                <c:pt idx="0">
                  <c:v>  Capf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SAD!$A$5:$A$31</c:f>
              <c:numCache>
                <c:formatCode>General</c:formatCode>
                <c:ptCount val="27"/>
                <c:pt idx="0">
                  <c:v>128</c:v>
                </c:pt>
                <c:pt idx="1">
                  <c:v>130</c:v>
                </c:pt>
                <c:pt idx="2">
                  <c:v>132</c:v>
                </c:pt>
                <c:pt idx="3">
                  <c:v>134</c:v>
                </c:pt>
                <c:pt idx="4">
                  <c:v>135</c:v>
                </c:pt>
                <c:pt idx="5">
                  <c:v>136</c:v>
                </c:pt>
                <c:pt idx="6">
                  <c:v>137</c:v>
                </c:pt>
                <c:pt idx="7">
                  <c:v>138</c:v>
                </c:pt>
                <c:pt idx="8">
                  <c:v>139</c:v>
                </c:pt>
                <c:pt idx="9">
                  <c:v>140</c:v>
                </c:pt>
                <c:pt idx="10">
                  <c:v>141</c:v>
                </c:pt>
                <c:pt idx="11">
                  <c:v>142</c:v>
                </c:pt>
                <c:pt idx="12">
                  <c:v>143</c:v>
                </c:pt>
                <c:pt idx="13">
                  <c:v>144</c:v>
                </c:pt>
                <c:pt idx="14">
                  <c:v>145</c:v>
                </c:pt>
                <c:pt idx="15">
                  <c:v>146</c:v>
                </c:pt>
                <c:pt idx="16">
                  <c:v>147</c:v>
                </c:pt>
                <c:pt idx="17">
                  <c:v>148</c:v>
                </c:pt>
                <c:pt idx="18">
                  <c:v>149</c:v>
                </c:pt>
                <c:pt idx="19">
                  <c:v>150</c:v>
                </c:pt>
                <c:pt idx="20">
                  <c:v>151</c:v>
                </c:pt>
                <c:pt idx="21">
                  <c:v>152</c:v>
                </c:pt>
                <c:pt idx="22">
                  <c:v>153</c:v>
                </c:pt>
                <c:pt idx="23">
                  <c:v>154</c:v>
                </c:pt>
                <c:pt idx="24">
                  <c:v>155</c:v>
                </c:pt>
                <c:pt idx="25">
                  <c:v>156</c:v>
                </c:pt>
                <c:pt idx="26">
                  <c:v>163</c:v>
                </c:pt>
              </c:numCache>
            </c:numRef>
          </c:xVal>
          <c:yVal>
            <c:numRef>
              <c:f>SAD!$B$5:$B$31</c:f>
              <c:numCache>
                <c:formatCode>General</c:formatCode>
                <c:ptCount val="27"/>
                <c:pt idx="0">
                  <c:v>-3.0000000000000001E-3</c:v>
                </c:pt>
                <c:pt idx="1">
                  <c:v>0.54900000000000004</c:v>
                </c:pt>
                <c:pt idx="2">
                  <c:v>1</c:v>
                </c:pt>
                <c:pt idx="3">
                  <c:v>0.54700000000000004</c:v>
                </c:pt>
                <c:pt idx="4">
                  <c:v>0.57499999999999996</c:v>
                </c:pt>
                <c:pt idx="5">
                  <c:v>0.46400000000000002</c:v>
                </c:pt>
                <c:pt idx="6">
                  <c:v>0.25900000000000001</c:v>
                </c:pt>
                <c:pt idx="7">
                  <c:v>0</c:v>
                </c:pt>
                <c:pt idx="8">
                  <c:v>0.499</c:v>
                </c:pt>
                <c:pt idx="9">
                  <c:v>0.19500000000000001</c:v>
                </c:pt>
                <c:pt idx="10">
                  <c:v>0.52500000000000002</c:v>
                </c:pt>
                <c:pt idx="11">
                  <c:v>0.29499999999999998</c:v>
                </c:pt>
                <c:pt idx="12">
                  <c:v>0.51700000000000002</c:v>
                </c:pt>
                <c:pt idx="13">
                  <c:v>0.64600000000000002</c:v>
                </c:pt>
                <c:pt idx="14">
                  <c:v>0.40799999999999997</c:v>
                </c:pt>
                <c:pt idx="15">
                  <c:v>0.59499999999999997</c:v>
                </c:pt>
                <c:pt idx="16">
                  <c:v>0.47699999999999998</c:v>
                </c:pt>
                <c:pt idx="17">
                  <c:v>0.44600000000000001</c:v>
                </c:pt>
                <c:pt idx="18">
                  <c:v>0.45400000000000001</c:v>
                </c:pt>
                <c:pt idx="19">
                  <c:v>0.315</c:v>
                </c:pt>
                <c:pt idx="20">
                  <c:v>0.59599999999999997</c:v>
                </c:pt>
                <c:pt idx="21">
                  <c:v>0.73499999999999999</c:v>
                </c:pt>
                <c:pt idx="22">
                  <c:v>0.30099999999999999</c:v>
                </c:pt>
                <c:pt idx="23">
                  <c:v>0.39800000000000002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42-4564-8605-285BCE905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325759"/>
        <c:axId val="756323263"/>
      </c:scatterChart>
      <c:valAx>
        <c:axId val="756325759"/>
        <c:scaling>
          <c:orientation val="minMax"/>
          <c:min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3263"/>
        <c:crosses val="autoZero"/>
        <c:crossBetween val="midCat"/>
      </c:valAx>
      <c:valAx>
        <c:axId val="75632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5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SAD!$D$35</c:f>
              <c:strCache>
                <c:ptCount val="1"/>
                <c:pt idx="0">
                  <c:v>Smallf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SAD!$A$36:$A$45</c:f>
              <c:numCache>
                <c:formatCode>General</c:formatCode>
                <c:ptCount val="10"/>
                <c:pt idx="0">
                  <c:v>111</c:v>
                </c:pt>
                <c:pt idx="1">
                  <c:v>112</c:v>
                </c:pt>
                <c:pt idx="2">
                  <c:v>117</c:v>
                </c:pt>
                <c:pt idx="3">
                  <c:v>119</c:v>
                </c:pt>
                <c:pt idx="4">
                  <c:v>121</c:v>
                </c:pt>
                <c:pt idx="5">
                  <c:v>123</c:v>
                </c:pt>
                <c:pt idx="6">
                  <c:v>125</c:v>
                </c:pt>
                <c:pt idx="7">
                  <c:v>127</c:v>
                </c:pt>
                <c:pt idx="8">
                  <c:v>129</c:v>
                </c:pt>
                <c:pt idx="9">
                  <c:v>131</c:v>
                </c:pt>
              </c:numCache>
            </c:numRef>
          </c:xVal>
          <c:yVal>
            <c:numRef>
              <c:f>SAD!$D$36:$D$45</c:f>
              <c:numCache>
                <c:formatCode>General</c:formatCode>
                <c:ptCount val="10"/>
                <c:pt idx="0">
                  <c:v>0.48199999999999998</c:v>
                </c:pt>
                <c:pt idx="1">
                  <c:v>0</c:v>
                </c:pt>
                <c:pt idx="2">
                  <c:v>0.44600000000000001</c:v>
                </c:pt>
                <c:pt idx="3">
                  <c:v>0.57399999999999995</c:v>
                </c:pt>
                <c:pt idx="4">
                  <c:v>0.46500000000000002</c:v>
                </c:pt>
                <c:pt idx="5">
                  <c:v>0.52300000000000002</c:v>
                </c:pt>
                <c:pt idx="6">
                  <c:v>0.22800000000000001</c:v>
                </c:pt>
                <c:pt idx="7">
                  <c:v>7.3999999999999996E-2</c:v>
                </c:pt>
                <c:pt idx="8">
                  <c:v>-4.0000000000000001E-3</c:v>
                </c:pt>
                <c:pt idx="9">
                  <c:v>3.0000000000000001E-3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B2-461F-8292-030EFA771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327423"/>
        <c:axId val="756334911"/>
      </c:scatterChart>
      <c:valAx>
        <c:axId val="756327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34911"/>
        <c:crosses val="autoZero"/>
        <c:crossBetween val="midCat"/>
      </c:valAx>
      <c:valAx>
        <c:axId val="75633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327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IsolDist!$V$15</c:f>
              <c:strCache>
                <c:ptCount val="1"/>
                <c:pt idx="0">
                  <c:v>F_R_FreeNA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523749047498093"/>
                  <c:y val="-0.382560212547426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IsolDist!$U$16:$U$46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IsolDist!$V$16:$V$46</c:f>
              <c:numCache>
                <c:formatCode>General</c:formatCode>
                <c:ptCount val="31"/>
                <c:pt idx="0">
                  <c:v>1.0361254666606045E-2</c:v>
                </c:pt>
                <c:pt idx="1">
                  <c:v>2.6500039604675156E-3</c:v>
                </c:pt>
                <c:pt idx="2">
                  <c:v>1.2285091874994939E-2</c:v>
                </c:pt>
                <c:pt idx="3">
                  <c:v>2.0060160441203287E-3</c:v>
                </c:pt>
                <c:pt idx="4">
                  <c:v>3.3350858252832417E-3</c:v>
                </c:pt>
                <c:pt idx="5">
                  <c:v>4.890803540833235E-3</c:v>
                </c:pt>
                <c:pt idx="6">
                  <c:v>6.4391979887319069E-3</c:v>
                </c:pt>
                <c:pt idx="7">
                  <c:v>-4.4080560472831485E-4</c:v>
                </c:pt>
                <c:pt idx="8">
                  <c:v>1.0922001302067538E-2</c:v>
                </c:pt>
                <c:pt idx="9">
                  <c:v>3.8346483567226809E-3</c:v>
                </c:pt>
                <c:pt idx="10">
                  <c:v>-3.8223337055717211E-3</c:v>
                </c:pt>
                <c:pt idx="11">
                  <c:v>3.4971876991314729E-3</c:v>
                </c:pt>
                <c:pt idx="12">
                  <c:v>2.1182386237729216E-2</c:v>
                </c:pt>
                <c:pt idx="13">
                  <c:v>1.5910169159202268E-2</c:v>
                </c:pt>
                <c:pt idx="14">
                  <c:v>-8.013573114362282E-4</c:v>
                </c:pt>
                <c:pt idx="15">
                  <c:v>1.4302045192462524E-4</c:v>
                </c:pt>
                <c:pt idx="16">
                  <c:v>3.0709427794332856E-4</c:v>
                </c:pt>
                <c:pt idx="17">
                  <c:v>1.585753613913185E-2</c:v>
                </c:pt>
                <c:pt idx="18">
                  <c:v>4.2499859405001963E-3</c:v>
                </c:pt>
                <c:pt idx="19">
                  <c:v>-2.3415044889644005E-3</c:v>
                </c:pt>
                <c:pt idx="20">
                  <c:v>-2.4350560282350785E-3</c:v>
                </c:pt>
                <c:pt idx="21">
                  <c:v>4.1350280454913336E-3</c:v>
                </c:pt>
                <c:pt idx="22">
                  <c:v>1.6858372641155065E-3</c:v>
                </c:pt>
                <c:pt idx="23">
                  <c:v>3.0824724378013639E-3</c:v>
                </c:pt>
                <c:pt idx="24">
                  <c:v>-2.0999559009260803E-5</c:v>
                </c:pt>
                <c:pt idx="25">
                  <c:v>5.2160661673423397E-3</c:v>
                </c:pt>
                <c:pt idx="26">
                  <c:v>3.2595904092396193E-3</c:v>
                </c:pt>
                <c:pt idx="27">
                  <c:v>-3.3080206793651866E-3</c:v>
                </c:pt>
                <c:pt idx="28">
                  <c:v>-1.3721147143824386E-3</c:v>
                </c:pt>
                <c:pt idx="29">
                  <c:v>5.5769296518491558E-3</c:v>
                </c:pt>
                <c:pt idx="30">
                  <c:v>9.0000810007290075E-6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C3-47DA-9DF6-02FC9060B2D2}"/>
            </c:ext>
          </c:extLst>
        </c:ser>
        <c:ser>
          <c:idx val="1"/>
          <c:order val="1"/>
          <c:tx>
            <c:strRef>
              <c:f>IsolDist!$W$15</c:f>
              <c:strCache>
                <c:ptCount val="1"/>
                <c:pt idx="0">
                  <c:v>F_Ri_FreeNA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38802810938957"/>
                  <c:y val="-0.397207270015884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IsolDist!$U$16:$U$46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IsolDist!$W$16:$W$46</c:f>
              <c:numCache>
                <c:formatCode>General</c:formatCode>
                <c:ptCount val="31"/>
                <c:pt idx="0">
                  <c:v>1.1801392564322588E-4</c:v>
                </c:pt>
                <c:pt idx="1">
                  <c:v>-1.3890678066809071E-3</c:v>
                </c:pt>
                <c:pt idx="2">
                  <c:v>7.7560109084540509E-4</c:v>
                </c:pt>
                <c:pt idx="3">
                  <c:v>-5.4461767361926091E-3</c:v>
                </c:pt>
                <c:pt idx="4">
                  <c:v>-5.8347558181035507E-3</c:v>
                </c:pt>
                <c:pt idx="5">
                  <c:v>-2.5415241963477062E-3</c:v>
                </c:pt>
                <c:pt idx="6">
                  <c:v>-1.5366351185525477E-3</c:v>
                </c:pt>
                <c:pt idx="7">
                  <c:v>-4.8256006623880795E-3</c:v>
                </c:pt>
                <c:pt idx="8">
                  <c:v>2.9667757225874136E-3</c:v>
                </c:pt>
                <c:pt idx="9">
                  <c:v>-4.8127256587144566E-3</c:v>
                </c:pt>
                <c:pt idx="10">
                  <c:v>-9.444942473515034E-3</c:v>
                </c:pt>
                <c:pt idx="11">
                  <c:v>-6.184513770804285E-3</c:v>
                </c:pt>
                <c:pt idx="12">
                  <c:v>1.0688025873613461E-2</c:v>
                </c:pt>
                <c:pt idx="13">
                  <c:v>2.2108771950923741E-3</c:v>
                </c:pt>
                <c:pt idx="14">
                  <c:v>-7.5239608527751115E-3</c:v>
                </c:pt>
                <c:pt idx="15">
                  <c:v>-7.1248719191084773E-3</c:v>
                </c:pt>
                <c:pt idx="16">
                  <c:v>-3.1937671699873603E-3</c:v>
                </c:pt>
                <c:pt idx="17">
                  <c:v>3.1690109054503175E-3</c:v>
                </c:pt>
                <c:pt idx="18">
                  <c:v>-3.4570076404951224E-3</c:v>
                </c:pt>
                <c:pt idx="19">
                  <c:v>-7.7386462975255988E-3</c:v>
                </c:pt>
                <c:pt idx="20">
                  <c:v>-6.580411355183266E-3</c:v>
                </c:pt>
                <c:pt idx="21">
                  <c:v>-1.5745169867119554E-3</c:v>
                </c:pt>
                <c:pt idx="22">
                  <c:v>-2.7891986114836802E-3</c:v>
                </c:pt>
                <c:pt idx="23">
                  <c:v>-7.6017704384415382E-3</c:v>
                </c:pt>
                <c:pt idx="24">
                  <c:v>-1.9362436872467413E-3</c:v>
                </c:pt>
                <c:pt idx="25">
                  <c:v>-1.4449092163639214E-3</c:v>
                </c:pt>
                <c:pt idx="26">
                  <c:v>-3.4699177464070107E-3</c:v>
                </c:pt>
                <c:pt idx="27">
                  <c:v>-9.4419988668016461E-3</c:v>
                </c:pt>
                <c:pt idx="28">
                  <c:v>-5.1820069259228682E-3</c:v>
                </c:pt>
                <c:pt idx="29">
                  <c:v>-3.9294981298776321E-3</c:v>
                </c:pt>
                <c:pt idx="30">
                  <c:v>-3.7885919846822533E-3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C3-47DA-9DF6-02FC9060B2D2}"/>
            </c:ext>
          </c:extLst>
        </c:ser>
        <c:ser>
          <c:idx val="2"/>
          <c:order val="2"/>
          <c:tx>
            <c:strRef>
              <c:f>IsolDist!$X$15</c:f>
              <c:strCache>
                <c:ptCount val="1"/>
                <c:pt idx="0">
                  <c:v>F_Rs_FreeNA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953856574379816"/>
                  <c:y val="-0.332196703809685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IsolDist!$U$16:$U$46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IsolDist!$X$16:$X$46</c:f>
              <c:numCache>
                <c:formatCode>General</c:formatCode>
                <c:ptCount val="31"/>
                <c:pt idx="0">
                  <c:v>2.0642494450256437E-2</c:v>
                </c:pt>
                <c:pt idx="1">
                  <c:v>9.0654439484327207E-3</c:v>
                </c:pt>
                <c:pt idx="2">
                  <c:v>2.7634108820286322E-2</c:v>
                </c:pt>
                <c:pt idx="3">
                  <c:v>1.0457221788286983E-2</c:v>
                </c:pt>
                <c:pt idx="4">
                  <c:v>1.4902833202749169E-2</c:v>
                </c:pt>
                <c:pt idx="5">
                  <c:v>1.2368101091029104E-2</c:v>
                </c:pt>
                <c:pt idx="6">
                  <c:v>1.8961861276494282E-2</c:v>
                </c:pt>
                <c:pt idx="7">
                  <c:v>3.6140140646467932E-3</c:v>
                </c:pt>
                <c:pt idx="8">
                  <c:v>2.0343610914411538E-2</c:v>
                </c:pt>
                <c:pt idx="9">
                  <c:v>1.3025481642965247E-2</c:v>
                </c:pt>
                <c:pt idx="10">
                  <c:v>1.3758904735106036E-3</c:v>
                </c:pt>
                <c:pt idx="11">
                  <c:v>1.4182325641774575E-2</c:v>
                </c:pt>
                <c:pt idx="12">
                  <c:v>3.8559642403143933E-2</c:v>
                </c:pt>
                <c:pt idx="13">
                  <c:v>3.1839470542530876E-2</c:v>
                </c:pt>
                <c:pt idx="14">
                  <c:v>5.304994455742955E-3</c:v>
                </c:pt>
                <c:pt idx="15">
                  <c:v>1.1418919602310082E-2</c:v>
                </c:pt>
                <c:pt idx="16">
                  <c:v>3.9334111047082468E-3</c:v>
                </c:pt>
                <c:pt idx="17">
                  <c:v>3.2165369406824885E-2</c:v>
                </c:pt>
                <c:pt idx="18">
                  <c:v>1.751344135256027E-2</c:v>
                </c:pt>
                <c:pt idx="19">
                  <c:v>2.8309918901057688E-3</c:v>
                </c:pt>
                <c:pt idx="20">
                  <c:v>1.390932004554326E-3</c:v>
                </c:pt>
                <c:pt idx="21">
                  <c:v>8.7091951912815248E-3</c:v>
                </c:pt>
                <c:pt idx="22">
                  <c:v>5.7964046801718301E-3</c:v>
                </c:pt>
                <c:pt idx="23">
                  <c:v>2.0800859106003024E-2</c:v>
                </c:pt>
                <c:pt idx="24">
                  <c:v>2.8893241428555668E-3</c:v>
                </c:pt>
                <c:pt idx="25">
                  <c:v>1.3627204132355386E-2</c:v>
                </c:pt>
                <c:pt idx="26">
                  <c:v>1.1777085272572745E-2</c:v>
                </c:pt>
                <c:pt idx="27">
                  <c:v>3.1458654340010272E-3</c:v>
                </c:pt>
                <c:pt idx="28">
                  <c:v>2.6118037487655342E-3</c:v>
                </c:pt>
                <c:pt idx="29">
                  <c:v>1.7615949705349302E-2</c:v>
                </c:pt>
                <c:pt idx="30">
                  <c:v>4.0120320801924495E-3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C3-47DA-9DF6-02FC9060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23375"/>
        <c:axId val="1746720879"/>
      </c:scatterChart>
      <c:valAx>
        <c:axId val="1746723375"/>
        <c:scaling>
          <c:orientation val="minMax"/>
          <c:min val="2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20879"/>
        <c:crosses val="autoZero"/>
        <c:crossBetween val="midCat"/>
      </c:valAx>
      <c:valAx>
        <c:axId val="1746720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723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IsolDist!$AQ$15</c:f>
              <c:strCache>
                <c:ptCount val="1"/>
                <c:pt idx="0">
                  <c:v>F_FemFreeNA-R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308829362164714"/>
                  <c:y val="-0.5040656967091435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i="1"/>
                      <a:t>F</a:t>
                    </a:r>
                    <a:r>
                      <a:rPr lang="en-US" baseline="-25000"/>
                      <a:t>FemFreeNA-R</a:t>
                    </a:r>
                    <a:r>
                      <a:rPr lang="en-US"/>
                      <a:t> = 0.0027LN(</a:t>
                    </a:r>
                    <a:r>
                      <a:rPr lang="en-US" i="1"/>
                      <a:t>D</a:t>
                    </a:r>
                    <a:r>
                      <a:rPr lang="en-US" baseline="-25000"/>
                      <a:t>Geo</a:t>
                    </a:r>
                    <a:r>
                      <a:rPr lang="en-US"/>
                      <a:t>) - 0.0074</a:t>
                    </a:r>
                    <a:br>
                      <a:rPr lang="en-US"/>
                    </a:br>
                    <a:r>
                      <a:rPr lang="en-US" i="1"/>
                      <a:t>R</a:t>
                    </a:r>
                    <a:r>
                      <a:rPr lang="en-US"/>
                      <a:t>² = 0.1523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IsolDist!$AP$16:$AP$46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IsolDist!$AQ$16:$AQ$46</c:f>
              <c:numCache>
                <c:formatCode>General</c:formatCode>
                <c:ptCount val="31"/>
                <c:pt idx="0">
                  <c:v>1.0361254666606045E-2</c:v>
                </c:pt>
                <c:pt idx="1">
                  <c:v>2.6500039604675156E-3</c:v>
                </c:pt>
                <c:pt idx="2">
                  <c:v>1.2285091874994939E-2</c:v>
                </c:pt>
                <c:pt idx="3">
                  <c:v>2.0060160441203287E-3</c:v>
                </c:pt>
                <c:pt idx="4">
                  <c:v>3.3350858252832417E-3</c:v>
                </c:pt>
                <c:pt idx="5">
                  <c:v>4.890803540833235E-3</c:v>
                </c:pt>
                <c:pt idx="6">
                  <c:v>6.4391979887319069E-3</c:v>
                </c:pt>
                <c:pt idx="7">
                  <c:v>-4.4080560472831485E-4</c:v>
                </c:pt>
                <c:pt idx="8">
                  <c:v>1.0922001302067538E-2</c:v>
                </c:pt>
                <c:pt idx="9">
                  <c:v>3.8346483567226809E-3</c:v>
                </c:pt>
                <c:pt idx="10">
                  <c:v>-3.8223337055717211E-3</c:v>
                </c:pt>
                <c:pt idx="11">
                  <c:v>3.4971876991314729E-3</c:v>
                </c:pt>
                <c:pt idx="12">
                  <c:v>2.1182386237729216E-2</c:v>
                </c:pt>
                <c:pt idx="13">
                  <c:v>1.5910169159202268E-2</c:v>
                </c:pt>
                <c:pt idx="14">
                  <c:v>-8.013573114362282E-4</c:v>
                </c:pt>
                <c:pt idx="15">
                  <c:v>1.4302045192462524E-4</c:v>
                </c:pt>
                <c:pt idx="16">
                  <c:v>3.0709427794332856E-4</c:v>
                </c:pt>
                <c:pt idx="17">
                  <c:v>1.585753613913185E-2</c:v>
                </c:pt>
                <c:pt idx="18">
                  <c:v>4.2499859405001963E-3</c:v>
                </c:pt>
                <c:pt idx="19">
                  <c:v>-2.3415044889644005E-3</c:v>
                </c:pt>
                <c:pt idx="20">
                  <c:v>-2.4350560282350785E-3</c:v>
                </c:pt>
                <c:pt idx="21">
                  <c:v>4.1350280454913336E-3</c:v>
                </c:pt>
                <c:pt idx="22">
                  <c:v>1.6858372641155065E-3</c:v>
                </c:pt>
                <c:pt idx="23">
                  <c:v>3.0824724378013639E-3</c:v>
                </c:pt>
                <c:pt idx="24">
                  <c:v>-2.0999559009260803E-5</c:v>
                </c:pt>
                <c:pt idx="25">
                  <c:v>5.2160661673423397E-3</c:v>
                </c:pt>
                <c:pt idx="26">
                  <c:v>3.2595904092396193E-3</c:v>
                </c:pt>
                <c:pt idx="27">
                  <c:v>-3.3080206793651866E-3</c:v>
                </c:pt>
                <c:pt idx="28">
                  <c:v>-1.3721147143824386E-3</c:v>
                </c:pt>
                <c:pt idx="29">
                  <c:v>5.5769296518491558E-3</c:v>
                </c:pt>
                <c:pt idx="30">
                  <c:v>9.0000810007290075E-6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34-4779-B8EE-EEDE6B326397}"/>
            </c:ext>
          </c:extLst>
        </c:ser>
        <c:ser>
          <c:idx val="1"/>
          <c:order val="1"/>
          <c:tx>
            <c:strRef>
              <c:f>IsolDist!$AR$15</c:f>
              <c:strCache>
                <c:ptCount val="1"/>
                <c:pt idx="0">
                  <c:v>F_FemFreeNA-R-95%i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9521338910597292"/>
                  <c:y val="-0.5417284972486804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i="1"/>
                      <a:t>F</a:t>
                    </a:r>
                    <a:r>
                      <a:rPr lang="en-US" baseline="-25000"/>
                      <a:t>FemFreeNA-R-95%i</a:t>
                    </a:r>
                    <a:r>
                      <a:rPr lang="en-US"/>
                      <a:t>= 0.0013LN(</a:t>
                    </a:r>
                    <a:r>
                      <a:rPr lang="en-US" i="1"/>
                      <a:t>D</a:t>
                    </a:r>
                    <a:r>
                      <a:rPr lang="en-US" baseline="-25000"/>
                      <a:t>Geo</a:t>
                    </a:r>
                    <a:r>
                      <a:rPr lang="en-US"/>
                      <a:t>) - 0.0089</a:t>
                    </a:r>
                    <a:br>
                      <a:rPr lang="en-US"/>
                    </a:br>
                    <a:r>
                      <a:rPr lang="en-US" i="1"/>
                      <a:t>R</a:t>
                    </a:r>
                    <a:r>
                      <a:rPr lang="en-US"/>
                      <a:t>² = 0.0753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IsolDist!$AP$16:$AP$46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IsolDist!$AR$16:$AR$46</c:f>
              <c:numCache>
                <c:formatCode>General</c:formatCode>
                <c:ptCount val="31"/>
                <c:pt idx="0">
                  <c:v>1.1801392564322588E-4</c:v>
                </c:pt>
                <c:pt idx="1">
                  <c:v>-1.3890678066809071E-3</c:v>
                </c:pt>
                <c:pt idx="2">
                  <c:v>7.7560109084540509E-4</c:v>
                </c:pt>
                <c:pt idx="3">
                  <c:v>-5.4461767361926091E-3</c:v>
                </c:pt>
                <c:pt idx="4">
                  <c:v>-5.8347558181035507E-3</c:v>
                </c:pt>
                <c:pt idx="5">
                  <c:v>-2.5415241963477062E-3</c:v>
                </c:pt>
                <c:pt idx="6">
                  <c:v>-1.5366351185525477E-3</c:v>
                </c:pt>
                <c:pt idx="7">
                  <c:v>-4.8256006623880795E-3</c:v>
                </c:pt>
                <c:pt idx="8">
                  <c:v>2.9667757225874136E-3</c:v>
                </c:pt>
                <c:pt idx="9">
                  <c:v>-4.8127256587144566E-3</c:v>
                </c:pt>
                <c:pt idx="10">
                  <c:v>-9.444942473515034E-3</c:v>
                </c:pt>
                <c:pt idx="11">
                  <c:v>-6.184513770804285E-3</c:v>
                </c:pt>
                <c:pt idx="12">
                  <c:v>1.0688025873613461E-2</c:v>
                </c:pt>
                <c:pt idx="13">
                  <c:v>2.2108771950923741E-3</c:v>
                </c:pt>
                <c:pt idx="14">
                  <c:v>-7.5239608527751115E-3</c:v>
                </c:pt>
                <c:pt idx="15">
                  <c:v>-7.1248719191084773E-3</c:v>
                </c:pt>
                <c:pt idx="16">
                  <c:v>-3.1937671699873603E-3</c:v>
                </c:pt>
                <c:pt idx="17">
                  <c:v>3.1690109054503175E-3</c:v>
                </c:pt>
                <c:pt idx="18">
                  <c:v>-3.4570076404951224E-3</c:v>
                </c:pt>
                <c:pt idx="19">
                  <c:v>-7.7386462975255988E-3</c:v>
                </c:pt>
                <c:pt idx="20">
                  <c:v>-6.580411355183266E-3</c:v>
                </c:pt>
                <c:pt idx="21">
                  <c:v>-1.5745169867119554E-3</c:v>
                </c:pt>
                <c:pt idx="22">
                  <c:v>-2.7891986114836802E-3</c:v>
                </c:pt>
                <c:pt idx="23">
                  <c:v>-7.6017704384415382E-3</c:v>
                </c:pt>
                <c:pt idx="24">
                  <c:v>-1.9362436872467413E-3</c:v>
                </c:pt>
                <c:pt idx="25">
                  <c:v>-1.4449092163639214E-3</c:v>
                </c:pt>
                <c:pt idx="26">
                  <c:v>-3.4699177464070107E-3</c:v>
                </c:pt>
                <c:pt idx="27">
                  <c:v>-9.4419988668016461E-3</c:v>
                </c:pt>
                <c:pt idx="28">
                  <c:v>-5.1820069259228682E-3</c:v>
                </c:pt>
                <c:pt idx="29">
                  <c:v>-3.9294981298776321E-3</c:v>
                </c:pt>
                <c:pt idx="30">
                  <c:v>-3.7885919846822533E-3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34-4779-B8EE-EEDE6B326397}"/>
            </c:ext>
          </c:extLst>
        </c:ser>
        <c:ser>
          <c:idx val="2"/>
          <c:order val="2"/>
          <c:tx>
            <c:strRef>
              <c:f>IsolDist!$AS$15</c:f>
              <c:strCache>
                <c:ptCount val="1"/>
                <c:pt idx="0">
                  <c:v>F_FemFreeNA-R-95%s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0057116153009953"/>
                  <c:y val="-0.2130679203262689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400" b="0" i="1" u="none" strike="noStrike" baseline="0">
                        <a:effectLst/>
                      </a:rPr>
                      <a:t>F</a:t>
                    </a:r>
                    <a:r>
                      <a:rPr lang="en-US" sz="1400" b="0" i="0" u="none" strike="noStrike" baseline="-25000">
                        <a:effectLst/>
                      </a:rPr>
                      <a:t>FemFreeNA-R-95%s</a:t>
                    </a:r>
                    <a:r>
                      <a:rPr lang="en-US"/>
                      <a:t>= 0.0052LN(</a:t>
                    </a:r>
                    <a:r>
                      <a:rPr lang="en-US" sz="1400" b="0" i="1" u="none" strike="noStrike" baseline="0">
                        <a:effectLst/>
                      </a:rPr>
                      <a:t>D</a:t>
                    </a:r>
                    <a:r>
                      <a:rPr lang="en-US" sz="1400" b="0" i="0" u="none" strike="noStrike" baseline="-25000">
                        <a:effectLst/>
                      </a:rPr>
                      <a:t>Geo</a:t>
                    </a:r>
                    <a:r>
                      <a:rPr lang="en-US"/>
                      <a:t>) - 0.0095</a:t>
                    </a:r>
                    <a:br>
                      <a:rPr lang="en-US"/>
                    </a:br>
                    <a:r>
                      <a:rPr lang="en-US" i="1"/>
                      <a:t>R</a:t>
                    </a:r>
                    <a:r>
                      <a:rPr lang="en-US"/>
                      <a:t>² = 0.2161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IsolDist!$AP$16:$AP$46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IsolDist!$AS$16:$AS$46</c:f>
              <c:numCache>
                <c:formatCode>General</c:formatCode>
                <c:ptCount val="31"/>
                <c:pt idx="0">
                  <c:v>2.0642494450256437E-2</c:v>
                </c:pt>
                <c:pt idx="1">
                  <c:v>9.0654439484327207E-3</c:v>
                </c:pt>
                <c:pt idx="2">
                  <c:v>2.7634108820286322E-2</c:v>
                </c:pt>
                <c:pt idx="3">
                  <c:v>1.0457221788286983E-2</c:v>
                </c:pt>
                <c:pt idx="4">
                  <c:v>1.4902833202749169E-2</c:v>
                </c:pt>
                <c:pt idx="5">
                  <c:v>1.2368101091029104E-2</c:v>
                </c:pt>
                <c:pt idx="6">
                  <c:v>1.8961861276494282E-2</c:v>
                </c:pt>
                <c:pt idx="7">
                  <c:v>3.6140140646467932E-3</c:v>
                </c:pt>
                <c:pt idx="8">
                  <c:v>2.0343610914411538E-2</c:v>
                </c:pt>
                <c:pt idx="9">
                  <c:v>1.3025481642965247E-2</c:v>
                </c:pt>
                <c:pt idx="10">
                  <c:v>1.3758904735106036E-3</c:v>
                </c:pt>
                <c:pt idx="11">
                  <c:v>1.4182325641774575E-2</c:v>
                </c:pt>
                <c:pt idx="12">
                  <c:v>3.8559642403143933E-2</c:v>
                </c:pt>
                <c:pt idx="13">
                  <c:v>3.1839470542530876E-2</c:v>
                </c:pt>
                <c:pt idx="14">
                  <c:v>5.304994455742955E-3</c:v>
                </c:pt>
                <c:pt idx="15">
                  <c:v>1.1418919602310082E-2</c:v>
                </c:pt>
                <c:pt idx="16">
                  <c:v>3.9334111047082468E-3</c:v>
                </c:pt>
                <c:pt idx="17">
                  <c:v>3.2165369406824885E-2</c:v>
                </c:pt>
                <c:pt idx="18">
                  <c:v>1.751344135256027E-2</c:v>
                </c:pt>
                <c:pt idx="19">
                  <c:v>2.8309918901057688E-3</c:v>
                </c:pt>
                <c:pt idx="20">
                  <c:v>1.390932004554326E-3</c:v>
                </c:pt>
                <c:pt idx="21">
                  <c:v>8.7091951912815248E-3</c:v>
                </c:pt>
                <c:pt idx="22">
                  <c:v>5.7964046801718301E-3</c:v>
                </c:pt>
                <c:pt idx="23">
                  <c:v>2.0800859106003024E-2</c:v>
                </c:pt>
                <c:pt idx="24">
                  <c:v>2.8893241428555668E-3</c:v>
                </c:pt>
                <c:pt idx="25">
                  <c:v>1.3627204132355386E-2</c:v>
                </c:pt>
                <c:pt idx="26">
                  <c:v>1.1777085272572745E-2</c:v>
                </c:pt>
                <c:pt idx="27">
                  <c:v>3.1458654340010272E-3</c:v>
                </c:pt>
                <c:pt idx="28">
                  <c:v>2.6118037487655342E-3</c:v>
                </c:pt>
                <c:pt idx="29">
                  <c:v>1.7615949705349302E-2</c:v>
                </c:pt>
                <c:pt idx="30">
                  <c:v>4.0120320801924495E-3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34-4779-B8EE-EEDE6B326397}"/>
            </c:ext>
          </c:extLst>
        </c:ser>
        <c:ser>
          <c:idx val="3"/>
          <c:order val="3"/>
          <c:tx>
            <c:strRef>
              <c:f>IsolDist!$AT$15</c:f>
              <c:strCache>
                <c:ptCount val="1"/>
                <c:pt idx="0">
                  <c:v>F_WithoutIR08FreeNA-R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1237706393042856"/>
                  <c:y val="-0.2757420880962086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i="1"/>
                      <a:t>F</a:t>
                    </a:r>
                    <a:r>
                      <a:rPr lang="en-US" baseline="-25000"/>
                      <a:t>WithoutIR08FreeNA-R</a:t>
                    </a:r>
                    <a:r>
                      <a:rPr lang="en-US"/>
                      <a:t> = 0.0028LN(</a:t>
                    </a:r>
                    <a:r>
                      <a:rPr lang="en-US" sz="1400" b="0" i="1" u="none" strike="noStrike" baseline="0">
                        <a:effectLst/>
                      </a:rPr>
                      <a:t>D</a:t>
                    </a:r>
                    <a:r>
                      <a:rPr lang="en-US" sz="1400" b="0" i="0" u="none" strike="noStrike" baseline="-25000">
                        <a:effectLst/>
                      </a:rPr>
                      <a:t>Geo</a:t>
                    </a:r>
                    <a:r>
                      <a:rPr lang="en-US"/>
                      <a:t>) - 0.0068</a:t>
                    </a:r>
                    <a:br>
                      <a:rPr lang="en-US"/>
                    </a:br>
                    <a:r>
                      <a:rPr lang="en-US" i="1"/>
                      <a:t>R</a:t>
                    </a:r>
                    <a:r>
                      <a:rPr lang="en-US"/>
                      <a:t>² = 0.198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IsolDist!$AP$16:$AP$46</c:f>
              <c:numCache>
                <c:formatCode>General</c:formatCode>
                <c:ptCount val="31"/>
                <c:pt idx="0">
                  <c:v>5.1419559114236142</c:v>
                </c:pt>
                <c:pt idx="1">
                  <c:v>4.6564334799256333</c:v>
                </c:pt>
                <c:pt idx="2">
                  <c:v>5.0784808409913227</c:v>
                </c:pt>
                <c:pt idx="3">
                  <c:v>4.4488671915926901</c:v>
                </c:pt>
                <c:pt idx="4">
                  <c:v>5.3864198147695825</c:v>
                </c:pt>
                <c:pt idx="5">
                  <c:v>4.3688147407016515</c:v>
                </c:pt>
                <c:pt idx="6">
                  <c:v>4.7517782056241815</c:v>
                </c:pt>
                <c:pt idx="7">
                  <c:v>4.7517782056241815</c:v>
                </c:pt>
                <c:pt idx="8">
                  <c:v>5.1107219272513742</c:v>
                </c:pt>
                <c:pt idx="9">
                  <c:v>2.4714836294558595</c:v>
                </c:pt>
                <c:pt idx="10">
                  <c:v>4.417514427603435</c:v>
                </c:pt>
                <c:pt idx="11">
                  <c:v>3.912023005428146</c:v>
                </c:pt>
                <c:pt idx="12">
                  <c:v>5.3620430574285818</c:v>
                </c:pt>
                <c:pt idx="13">
                  <c:v>4.6311302876576228</c:v>
                </c:pt>
                <c:pt idx="14">
                  <c:v>3.829727762701316</c:v>
                </c:pt>
                <c:pt idx="15">
                  <c:v>4.7052869773228636</c:v>
                </c:pt>
                <c:pt idx="16">
                  <c:v>3.7709201644501458</c:v>
                </c:pt>
                <c:pt idx="17">
                  <c:v>5.3370090936590229</c:v>
                </c:pt>
                <c:pt idx="18">
                  <c:v>4.6311302876576228</c:v>
                </c:pt>
                <c:pt idx="19">
                  <c:v>3.9632862993656874</c:v>
                </c:pt>
                <c:pt idx="20">
                  <c:v>4.7170692784855</c:v>
                </c:pt>
                <c:pt idx="21">
                  <c:v>2.0655961348577829</c:v>
                </c:pt>
                <c:pt idx="22">
                  <c:v>2.9826470340053355</c:v>
                </c:pt>
                <c:pt idx="23">
                  <c:v>4.7288027464333666</c:v>
                </c:pt>
                <c:pt idx="24">
                  <c:v>2.9826470340053355</c:v>
                </c:pt>
                <c:pt idx="25">
                  <c:v>5.2511733467392192</c:v>
                </c:pt>
                <c:pt idx="26">
                  <c:v>4.6311302876576228</c:v>
                </c:pt>
                <c:pt idx="27">
                  <c:v>4.1864678510979063</c:v>
                </c:pt>
                <c:pt idx="28">
                  <c:v>4.7288027464333666</c:v>
                </c:pt>
                <c:pt idx="29">
                  <c:v>3.2703291064571163</c:v>
                </c:pt>
                <c:pt idx="30">
                  <c:v>2.9826470340053355</c:v>
                </c:pt>
              </c:numCache>
            </c:numRef>
          </c:xVal>
          <c:yVal>
            <c:numRef>
              <c:f>IsolDist!$AT$16:$AT$46</c:f>
              <c:numCache>
                <c:formatCode>General</c:formatCode>
                <c:ptCount val="31"/>
                <c:pt idx="0">
                  <c:v>1.426976127132629E-2</c:v>
                </c:pt>
                <c:pt idx="1">
                  <c:v>4.4426498402433965E-3</c:v>
                </c:pt>
                <c:pt idx="2">
                  <c:v>1.9911736838294013E-2</c:v>
                </c:pt>
                <c:pt idx="3">
                  <c:v>1.1112334691507574E-3</c:v>
                </c:pt>
                <c:pt idx="4">
                  <c:v>7.7993592411673947E-3</c:v>
                </c:pt>
                <c:pt idx="5">
                  <c:v>5.6376044103242781E-3</c:v>
                </c:pt>
                <c:pt idx="6">
                  <c:v>1.1563355675805556E-3</c:v>
                </c:pt>
                <c:pt idx="7">
                  <c:v>-4.6278573020691415E-4</c:v>
                </c:pt>
                <c:pt idx="8">
                  <c:v>1.2197998074799408E-2</c:v>
                </c:pt>
                <c:pt idx="9">
                  <c:v>1.8755109565105877E-3</c:v>
                </c:pt>
                <c:pt idx="10">
                  <c:v>7.6358261353412656E-4</c:v>
                </c:pt>
                <c:pt idx="11">
                  <c:v>-1.5797503994368888E-4</c:v>
                </c:pt>
                <c:pt idx="12">
                  <c:v>1.530882648575217E-2</c:v>
                </c:pt>
                <c:pt idx="13">
                  <c:v>1.0592014908253405E-2</c:v>
                </c:pt>
                <c:pt idx="14">
                  <c:v>3.9223245219070909E-3</c:v>
                </c:pt>
                <c:pt idx="15">
                  <c:v>4.3115093094655355E-3</c:v>
                </c:pt>
                <c:pt idx="16">
                  <c:v>-9.2115069905547077E-4</c:v>
                </c:pt>
                <c:pt idx="17">
                  <c:v>1.5606830159054187E-2</c:v>
                </c:pt>
                <c:pt idx="18">
                  <c:v>4.2842767245067455E-3</c:v>
                </c:pt>
                <c:pt idx="19">
                  <c:v>-1.0838240509047684E-3</c:v>
                </c:pt>
                <c:pt idx="20">
                  <c:v>4.4119456680396054E-4</c:v>
                </c:pt>
                <c:pt idx="21">
                  <c:v>5.1473596286583595E-3</c:v>
                </c:pt>
                <c:pt idx="22">
                  <c:v>2.0692730488458665E-3</c:v>
                </c:pt>
                <c:pt idx="23">
                  <c:v>2.7445117286011814E-3</c:v>
                </c:pt>
                <c:pt idx="24">
                  <c:v>4.3679964164149883E-3</c:v>
                </c:pt>
                <c:pt idx="25">
                  <c:v>6.0443142399536423E-3</c:v>
                </c:pt>
                <c:pt idx="26">
                  <c:v>9.6950922760344824E-3</c:v>
                </c:pt>
                <c:pt idx="27">
                  <c:v>-1.3421960884571135E-3</c:v>
                </c:pt>
                <c:pt idx="28">
                  <c:v>2.3575449457123154E-3</c:v>
                </c:pt>
                <c:pt idx="29">
                  <c:v>4.8857545385665108E-3</c:v>
                </c:pt>
                <c:pt idx="30">
                  <c:v>3.8447252978909222E-3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34-4779-B8EE-EEDE6B32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5874527"/>
        <c:axId val="1675874943"/>
      </c:scatterChart>
      <c:valAx>
        <c:axId val="1675874527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LN(</a:t>
                </a:r>
                <a:r>
                  <a:rPr lang="en-US" i="1"/>
                  <a:t>D</a:t>
                </a:r>
                <a:r>
                  <a:rPr lang="en-US" baseline="-25000"/>
                  <a:t>Geo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5874943"/>
        <c:crossesAt val="-2.0000000000000004E-2"/>
        <c:crossBetween val="midCat"/>
        <c:majorUnit val="1"/>
        <c:minorUnit val="0.5"/>
      </c:valAx>
      <c:valAx>
        <c:axId val="1675874943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i="1"/>
                  <a:t>F</a:t>
                </a:r>
                <a:r>
                  <a:rPr lang="en-US" baseline="-25000"/>
                  <a:t>FreeNA-R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5874527"/>
        <c:crosses val="autoZero"/>
        <c:crossBetween val="midCat"/>
        <c:minorUnit val="5.000000000000001E-3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4762</xdr:rowOff>
    </xdr:from>
    <xdr:to>
      <xdr:col>5</xdr:col>
      <xdr:colOff>609600</xdr:colOff>
      <xdr:row>26</xdr:row>
      <xdr:rowOff>80962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10</xdr:row>
      <xdr:rowOff>147637</xdr:rowOff>
    </xdr:from>
    <xdr:to>
      <xdr:col>11</xdr:col>
      <xdr:colOff>704850</xdr:colOff>
      <xdr:row>25</xdr:row>
      <xdr:rowOff>33337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981075</xdr:colOff>
      <xdr:row>6</xdr:row>
      <xdr:rowOff>157162</xdr:rowOff>
    </xdr:from>
    <xdr:to>
      <xdr:col>22</xdr:col>
      <xdr:colOff>676275</xdr:colOff>
      <xdr:row>21</xdr:row>
      <xdr:rowOff>42862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7</xdr:row>
      <xdr:rowOff>14287</xdr:rowOff>
    </xdr:from>
    <xdr:to>
      <xdr:col>30</xdr:col>
      <xdr:colOff>514350</xdr:colOff>
      <xdr:row>21</xdr:row>
      <xdr:rowOff>90487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295275</xdr:colOff>
      <xdr:row>36</xdr:row>
      <xdr:rowOff>71437</xdr:rowOff>
    </xdr:from>
    <xdr:to>
      <xdr:col>34</xdr:col>
      <xdr:colOff>904875</xdr:colOff>
      <xdr:row>50</xdr:row>
      <xdr:rowOff>147637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990599</xdr:colOff>
      <xdr:row>11</xdr:row>
      <xdr:rowOff>176212</xdr:rowOff>
    </xdr:from>
    <xdr:to>
      <xdr:col>9</xdr:col>
      <xdr:colOff>447674</xdr:colOff>
      <xdr:row>26</xdr:row>
      <xdr:rowOff>61912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42</xdr:row>
      <xdr:rowOff>71437</xdr:rowOff>
    </xdr:from>
    <xdr:to>
      <xdr:col>9</xdr:col>
      <xdr:colOff>776287</xdr:colOff>
      <xdr:row>56</xdr:row>
      <xdr:rowOff>147637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14</xdr:row>
      <xdr:rowOff>4761</xdr:rowOff>
    </xdr:from>
    <xdr:to>
      <xdr:col>30</xdr:col>
      <xdr:colOff>952500</xdr:colOff>
      <xdr:row>33</xdr:row>
      <xdr:rowOff>161924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4760</xdr:colOff>
      <xdr:row>15</xdr:row>
      <xdr:rowOff>33335</xdr:rowOff>
    </xdr:from>
    <xdr:to>
      <xdr:col>58</xdr:col>
      <xdr:colOff>0</xdr:colOff>
      <xdr:row>53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852486</xdr:colOff>
      <xdr:row>25</xdr:row>
      <xdr:rowOff>0</xdr:rowOff>
    </xdr:from>
    <xdr:to>
      <xdr:col>22</xdr:col>
      <xdr:colOff>19049</xdr:colOff>
      <xdr:row>49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952499</xdr:colOff>
      <xdr:row>49</xdr:row>
      <xdr:rowOff>119061</xdr:rowOff>
    </xdr:from>
    <xdr:to>
      <xdr:col>11</xdr:col>
      <xdr:colOff>0</xdr:colOff>
      <xdr:row>77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115</xdr:row>
      <xdr:rowOff>4761</xdr:rowOff>
    </xdr:from>
    <xdr:to>
      <xdr:col>12</xdr:col>
      <xdr:colOff>28575</xdr:colOff>
      <xdr:row>139</xdr:row>
      <xdr:rowOff>28574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971550</xdr:colOff>
      <xdr:row>149</xdr:row>
      <xdr:rowOff>166687</xdr:rowOff>
    </xdr:from>
    <xdr:to>
      <xdr:col>5</xdr:col>
      <xdr:colOff>590550</xdr:colOff>
      <xdr:row>164</xdr:row>
      <xdr:rowOff>52387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topLeftCell="A103" workbookViewId="0">
      <selection activeCell="B33" sqref="B33"/>
    </sheetView>
  </sheetViews>
  <sheetFormatPr baseColWidth="10" defaultRowHeight="15" x14ac:dyDescent="0.2"/>
  <sheetData>
    <row r="1" spans="1:16" x14ac:dyDescent="0.2">
      <c r="A1" t="s">
        <v>0</v>
      </c>
    </row>
    <row r="2" spans="1:16" x14ac:dyDescent="0.2">
      <c r="A2" t="s">
        <v>1</v>
      </c>
    </row>
    <row r="3" spans="1:16" x14ac:dyDescent="0.2">
      <c r="A3" t="s">
        <v>0</v>
      </c>
    </row>
    <row r="4" spans="1:16" x14ac:dyDescent="0.2">
      <c r="A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</row>
    <row r="5" spans="1:16" x14ac:dyDescent="0.2">
      <c r="B5" t="s">
        <v>17</v>
      </c>
    </row>
    <row r="6" spans="1:16" x14ac:dyDescent="0.2">
      <c r="B6" t="s">
        <v>18</v>
      </c>
      <c r="C6">
        <v>47</v>
      </c>
      <c r="D6">
        <v>51</v>
      </c>
      <c r="E6">
        <v>55</v>
      </c>
      <c r="F6">
        <v>56</v>
      </c>
      <c r="G6">
        <v>38</v>
      </c>
      <c r="H6">
        <v>48</v>
      </c>
      <c r="I6">
        <v>44</v>
      </c>
      <c r="J6">
        <v>39</v>
      </c>
      <c r="K6">
        <v>68</v>
      </c>
      <c r="L6">
        <v>46</v>
      </c>
      <c r="M6">
        <v>93</v>
      </c>
      <c r="N6">
        <v>39</v>
      </c>
    </row>
    <row r="7" spans="1:16" x14ac:dyDescent="0.2">
      <c r="B7" t="s">
        <v>19</v>
      </c>
      <c r="C7">
        <v>1.0999999999999999E-2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2.1999999999999999E-2</v>
      </c>
      <c r="N7">
        <v>0</v>
      </c>
      <c r="O7">
        <v>4.0000000000000001E-3</v>
      </c>
      <c r="P7">
        <v>3.0000000000000001E-3</v>
      </c>
    </row>
    <row r="8" spans="1:16" x14ac:dyDescent="0.2">
      <c r="B8" t="s">
        <v>20</v>
      </c>
      <c r="C8">
        <v>2.1000000000000001E-2</v>
      </c>
      <c r="D8">
        <v>2.9000000000000001E-2</v>
      </c>
      <c r="E8">
        <v>8.9999999999999993E-3</v>
      </c>
      <c r="F8">
        <v>7.0999999999999994E-2</v>
      </c>
      <c r="G8">
        <v>5.2999999999999999E-2</v>
      </c>
      <c r="H8">
        <v>7.2999999999999995E-2</v>
      </c>
      <c r="I8">
        <v>4.4999999999999998E-2</v>
      </c>
      <c r="J8">
        <v>0</v>
      </c>
      <c r="K8">
        <v>6.6000000000000003E-2</v>
      </c>
      <c r="L8">
        <v>2.1999999999999999E-2</v>
      </c>
      <c r="M8">
        <v>3.2000000000000001E-2</v>
      </c>
      <c r="N8">
        <v>0</v>
      </c>
      <c r="O8">
        <v>3.6999999999999998E-2</v>
      </c>
      <c r="P8">
        <v>3.5000000000000003E-2</v>
      </c>
    </row>
    <row r="9" spans="1:16" x14ac:dyDescent="0.2">
      <c r="B9" t="s">
        <v>21</v>
      </c>
      <c r="C9">
        <v>0</v>
      </c>
      <c r="D9">
        <v>0</v>
      </c>
      <c r="E9">
        <v>0</v>
      </c>
      <c r="F9">
        <v>0</v>
      </c>
      <c r="G9">
        <v>0</v>
      </c>
      <c r="H9">
        <v>2.1000000000000001E-2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2E-3</v>
      </c>
      <c r="P9">
        <v>2E-3</v>
      </c>
    </row>
    <row r="10" spans="1:16" x14ac:dyDescent="0.2">
      <c r="B10" t="s">
        <v>22</v>
      </c>
      <c r="C10">
        <v>0.17</v>
      </c>
      <c r="D10">
        <v>0.157</v>
      </c>
      <c r="E10">
        <v>0.1</v>
      </c>
      <c r="F10">
        <v>8.8999999999999996E-2</v>
      </c>
      <c r="G10">
        <v>0.13200000000000001</v>
      </c>
      <c r="H10">
        <v>0.14599999999999999</v>
      </c>
      <c r="I10">
        <v>0.13600000000000001</v>
      </c>
      <c r="J10">
        <v>0.29499999999999998</v>
      </c>
      <c r="K10">
        <v>0.11799999999999999</v>
      </c>
      <c r="L10">
        <v>0.16300000000000001</v>
      </c>
      <c r="M10">
        <v>0.11799999999999999</v>
      </c>
      <c r="N10">
        <v>3.7999999999999999E-2</v>
      </c>
      <c r="O10">
        <v>0.13500000000000001</v>
      </c>
      <c r="P10">
        <v>0.13900000000000001</v>
      </c>
    </row>
    <row r="11" spans="1:16" x14ac:dyDescent="0.2">
      <c r="B11" t="s">
        <v>23</v>
      </c>
      <c r="C11">
        <v>2.1000000000000001E-2</v>
      </c>
      <c r="D11">
        <v>2.9000000000000001E-2</v>
      </c>
      <c r="E11">
        <v>8.9999999999999993E-3</v>
      </c>
      <c r="F11">
        <v>2.7E-2</v>
      </c>
      <c r="G11">
        <v>1.2999999999999999E-2</v>
      </c>
      <c r="H11">
        <v>2.1000000000000001E-2</v>
      </c>
      <c r="I11">
        <v>3.4000000000000002E-2</v>
      </c>
      <c r="J11">
        <v>0</v>
      </c>
      <c r="K11">
        <v>1.4999999999999999E-2</v>
      </c>
      <c r="L11">
        <v>0</v>
      </c>
      <c r="M11">
        <v>3.7999999999999999E-2</v>
      </c>
      <c r="N11">
        <v>0</v>
      </c>
      <c r="O11">
        <v>1.9E-2</v>
      </c>
      <c r="P11">
        <v>1.7000000000000001E-2</v>
      </c>
    </row>
    <row r="12" spans="1:16" x14ac:dyDescent="0.2">
      <c r="B12" t="s">
        <v>24</v>
      </c>
      <c r="C12">
        <v>1.0999999999999999E-2</v>
      </c>
      <c r="D12">
        <v>0.01</v>
      </c>
      <c r="E12">
        <v>1.7999999999999999E-2</v>
      </c>
      <c r="F12">
        <v>0</v>
      </c>
      <c r="G12">
        <v>2.5999999999999999E-2</v>
      </c>
      <c r="H12">
        <v>0</v>
      </c>
      <c r="I12">
        <v>0</v>
      </c>
      <c r="J12">
        <v>0</v>
      </c>
      <c r="K12">
        <v>0</v>
      </c>
      <c r="L12">
        <v>2.1999999999999999E-2</v>
      </c>
      <c r="M12">
        <v>4.2999999999999997E-2</v>
      </c>
      <c r="N12">
        <v>1.2999999999999999E-2</v>
      </c>
      <c r="O12">
        <v>1.4E-2</v>
      </c>
      <c r="P12">
        <v>1.2E-2</v>
      </c>
    </row>
    <row r="13" spans="1:16" x14ac:dyDescent="0.2">
      <c r="B13" t="s">
        <v>25</v>
      </c>
      <c r="C13">
        <v>3.2000000000000001E-2</v>
      </c>
      <c r="D13">
        <v>2.9000000000000001E-2</v>
      </c>
      <c r="E13">
        <v>0</v>
      </c>
      <c r="F13">
        <v>0</v>
      </c>
      <c r="G13">
        <v>0</v>
      </c>
      <c r="H13">
        <v>0.01</v>
      </c>
      <c r="I13">
        <v>0</v>
      </c>
      <c r="J13">
        <v>1.2999999999999999E-2</v>
      </c>
      <c r="K13">
        <v>2.1999999999999999E-2</v>
      </c>
      <c r="L13">
        <v>3.3000000000000002E-2</v>
      </c>
      <c r="M13">
        <v>5.0000000000000001E-3</v>
      </c>
      <c r="N13">
        <v>0</v>
      </c>
      <c r="O13">
        <v>1.2E-2</v>
      </c>
      <c r="P13">
        <v>1.2E-2</v>
      </c>
    </row>
    <row r="14" spans="1:16" x14ac:dyDescent="0.2">
      <c r="B14" t="s">
        <v>26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1.0999999999999999E-2</v>
      </c>
      <c r="J14">
        <v>0</v>
      </c>
      <c r="K14">
        <v>0</v>
      </c>
      <c r="L14">
        <v>0</v>
      </c>
      <c r="M14">
        <v>0</v>
      </c>
      <c r="N14">
        <v>0</v>
      </c>
      <c r="O14">
        <v>1E-3</v>
      </c>
      <c r="P14">
        <v>1E-3</v>
      </c>
    </row>
    <row r="15" spans="1:16" x14ac:dyDescent="0.2">
      <c r="B15" t="s">
        <v>27</v>
      </c>
      <c r="C15">
        <v>0</v>
      </c>
      <c r="D15">
        <v>0</v>
      </c>
      <c r="E15">
        <v>8.9999999999999993E-3</v>
      </c>
      <c r="F15">
        <v>0</v>
      </c>
      <c r="G15">
        <v>0</v>
      </c>
      <c r="H15">
        <v>0</v>
      </c>
      <c r="I15">
        <v>0</v>
      </c>
      <c r="J15">
        <v>0</v>
      </c>
      <c r="K15">
        <v>2.1999999999999999E-2</v>
      </c>
      <c r="L15">
        <v>0</v>
      </c>
      <c r="M15">
        <v>0</v>
      </c>
      <c r="N15">
        <v>0</v>
      </c>
      <c r="O15">
        <v>3.0000000000000001E-3</v>
      </c>
      <c r="P15">
        <v>3.0000000000000001E-3</v>
      </c>
    </row>
    <row r="16" spans="1:16" x14ac:dyDescent="0.2">
      <c r="B16" t="s">
        <v>28</v>
      </c>
      <c r="C16">
        <v>2.1000000000000001E-2</v>
      </c>
      <c r="D16">
        <v>0.01</v>
      </c>
      <c r="E16">
        <v>8.9999999999999993E-3</v>
      </c>
      <c r="F16">
        <v>0</v>
      </c>
      <c r="G16">
        <v>0</v>
      </c>
      <c r="H16">
        <v>0.01</v>
      </c>
      <c r="I16">
        <v>0</v>
      </c>
      <c r="J16">
        <v>0</v>
      </c>
      <c r="K16">
        <v>7.0000000000000001E-3</v>
      </c>
      <c r="L16">
        <v>0</v>
      </c>
      <c r="M16">
        <v>0</v>
      </c>
      <c r="N16">
        <v>5.0999999999999997E-2</v>
      </c>
      <c r="O16">
        <v>8.0000000000000002E-3</v>
      </c>
      <c r="P16">
        <v>8.9999999999999993E-3</v>
      </c>
    </row>
    <row r="17" spans="2:16" x14ac:dyDescent="0.2">
      <c r="B17" t="s">
        <v>29</v>
      </c>
      <c r="C17">
        <v>3.2000000000000001E-2</v>
      </c>
      <c r="D17">
        <v>4.9000000000000002E-2</v>
      </c>
      <c r="E17">
        <v>4.4999999999999998E-2</v>
      </c>
      <c r="F17">
        <v>6.3E-2</v>
      </c>
      <c r="G17">
        <v>0</v>
      </c>
      <c r="H17">
        <v>9.4E-2</v>
      </c>
      <c r="I17">
        <v>0.14799999999999999</v>
      </c>
      <c r="J17">
        <v>5.0999999999999997E-2</v>
      </c>
      <c r="K17">
        <v>2.9000000000000001E-2</v>
      </c>
      <c r="L17">
        <v>6.5000000000000002E-2</v>
      </c>
      <c r="M17">
        <v>6.5000000000000002E-2</v>
      </c>
      <c r="N17">
        <v>1.2999999999999999E-2</v>
      </c>
      <c r="O17">
        <v>5.5E-2</v>
      </c>
      <c r="P17">
        <v>5.3999999999999999E-2</v>
      </c>
    </row>
    <row r="18" spans="2:16" x14ac:dyDescent="0.2">
      <c r="B18" t="s">
        <v>30</v>
      </c>
      <c r="C18">
        <v>1.0999999999999999E-2</v>
      </c>
      <c r="D18">
        <v>2.9000000000000001E-2</v>
      </c>
      <c r="E18">
        <v>8.9999999999999993E-3</v>
      </c>
      <c r="F18">
        <v>4.4999999999999998E-2</v>
      </c>
      <c r="G18">
        <v>7.9000000000000001E-2</v>
      </c>
      <c r="H18">
        <v>6.3E-2</v>
      </c>
      <c r="I18">
        <v>2.3E-2</v>
      </c>
      <c r="J18">
        <v>2.5999999999999999E-2</v>
      </c>
      <c r="K18">
        <v>0</v>
      </c>
      <c r="L18">
        <v>2.1999999999999999E-2</v>
      </c>
      <c r="M18">
        <v>4.2999999999999997E-2</v>
      </c>
      <c r="N18">
        <v>2.5999999999999999E-2</v>
      </c>
      <c r="O18">
        <v>0.03</v>
      </c>
      <c r="P18">
        <v>3.1E-2</v>
      </c>
    </row>
    <row r="19" spans="2:16" x14ac:dyDescent="0.2">
      <c r="B19" t="s">
        <v>31</v>
      </c>
      <c r="C19">
        <v>0</v>
      </c>
      <c r="D19">
        <v>2.9000000000000001E-2</v>
      </c>
      <c r="E19">
        <v>5.5E-2</v>
      </c>
      <c r="F19">
        <v>3.5999999999999997E-2</v>
      </c>
      <c r="G19">
        <v>0</v>
      </c>
      <c r="H19">
        <v>2.1000000000000001E-2</v>
      </c>
      <c r="I19">
        <v>1.0999999999999999E-2</v>
      </c>
      <c r="J19">
        <v>5.0999999999999997E-2</v>
      </c>
      <c r="K19">
        <v>8.1000000000000003E-2</v>
      </c>
      <c r="L19">
        <v>2.1999999999999999E-2</v>
      </c>
      <c r="M19">
        <v>6.5000000000000002E-2</v>
      </c>
      <c r="N19">
        <v>0</v>
      </c>
      <c r="O19">
        <v>3.5999999999999997E-2</v>
      </c>
      <c r="P19">
        <v>3.1E-2</v>
      </c>
    </row>
    <row r="20" spans="2:16" x14ac:dyDescent="0.2">
      <c r="B20" t="s">
        <v>32</v>
      </c>
      <c r="C20">
        <v>5.2999999999999999E-2</v>
      </c>
      <c r="D20">
        <v>4.9000000000000002E-2</v>
      </c>
      <c r="E20">
        <v>0.1</v>
      </c>
      <c r="F20">
        <v>4.4999999999999998E-2</v>
      </c>
      <c r="G20">
        <v>6.6000000000000003E-2</v>
      </c>
      <c r="H20">
        <v>5.1999999999999998E-2</v>
      </c>
      <c r="I20">
        <v>1.0999999999999999E-2</v>
      </c>
      <c r="J20">
        <v>6.4000000000000001E-2</v>
      </c>
      <c r="K20">
        <v>0.10299999999999999</v>
      </c>
      <c r="L20">
        <v>6.5000000000000002E-2</v>
      </c>
      <c r="M20">
        <v>2.7E-2</v>
      </c>
      <c r="N20">
        <v>0.10299999999999999</v>
      </c>
      <c r="O20">
        <v>0.06</v>
      </c>
      <c r="P20">
        <v>6.0999999999999999E-2</v>
      </c>
    </row>
    <row r="21" spans="2:16" x14ac:dyDescent="0.2">
      <c r="B21" t="s">
        <v>33</v>
      </c>
      <c r="C21">
        <v>0.11700000000000001</v>
      </c>
      <c r="D21">
        <v>9.8000000000000004E-2</v>
      </c>
      <c r="E21">
        <v>0.14499999999999999</v>
      </c>
      <c r="F21">
        <v>7.0999999999999994E-2</v>
      </c>
      <c r="G21">
        <v>0.105</v>
      </c>
      <c r="H21">
        <v>6.3E-2</v>
      </c>
      <c r="I21">
        <v>9.0999999999999998E-2</v>
      </c>
      <c r="J21">
        <v>0.115</v>
      </c>
      <c r="K21">
        <v>5.0999999999999997E-2</v>
      </c>
      <c r="L21">
        <v>0.109</v>
      </c>
      <c r="M21">
        <v>0.17199999999999999</v>
      </c>
      <c r="N21">
        <v>0.09</v>
      </c>
      <c r="O21">
        <v>0.106</v>
      </c>
      <c r="P21">
        <v>0.10199999999999999</v>
      </c>
    </row>
    <row r="22" spans="2:16" x14ac:dyDescent="0.2">
      <c r="B22" t="s">
        <v>34</v>
      </c>
      <c r="C22">
        <v>8.5000000000000006E-2</v>
      </c>
      <c r="D22">
        <v>9.8000000000000004E-2</v>
      </c>
      <c r="E22">
        <v>0.109</v>
      </c>
      <c r="F22">
        <v>0.08</v>
      </c>
      <c r="G22">
        <v>6.6000000000000003E-2</v>
      </c>
      <c r="H22">
        <v>6.3E-2</v>
      </c>
      <c r="I22">
        <v>0.10199999999999999</v>
      </c>
      <c r="J22">
        <v>7.6999999999999999E-2</v>
      </c>
      <c r="K22">
        <v>8.1000000000000003E-2</v>
      </c>
      <c r="L22">
        <v>6.5000000000000002E-2</v>
      </c>
      <c r="M22">
        <v>3.7999999999999999E-2</v>
      </c>
      <c r="N22">
        <v>0.20499999999999999</v>
      </c>
      <c r="O22">
        <v>8.4000000000000005E-2</v>
      </c>
      <c r="P22">
        <v>8.8999999999999996E-2</v>
      </c>
    </row>
    <row r="23" spans="2:16" x14ac:dyDescent="0.2">
      <c r="B23" t="s">
        <v>35</v>
      </c>
      <c r="C23">
        <v>0.17</v>
      </c>
      <c r="D23">
        <v>0.11799999999999999</v>
      </c>
      <c r="E23">
        <v>0.127</v>
      </c>
      <c r="F23">
        <v>0.17</v>
      </c>
      <c r="G23">
        <v>0.14499999999999999</v>
      </c>
      <c r="H23">
        <v>8.3000000000000004E-2</v>
      </c>
      <c r="I23">
        <v>0.125</v>
      </c>
      <c r="J23">
        <v>0.154</v>
      </c>
      <c r="K23">
        <v>8.1000000000000003E-2</v>
      </c>
      <c r="L23">
        <v>0.12</v>
      </c>
      <c r="M23">
        <v>0.10199999999999999</v>
      </c>
      <c r="N23">
        <v>0.14099999999999999</v>
      </c>
      <c r="O23">
        <v>0.124</v>
      </c>
      <c r="P23">
        <v>0.128</v>
      </c>
    </row>
    <row r="24" spans="2:16" x14ac:dyDescent="0.2">
      <c r="B24" t="s">
        <v>36</v>
      </c>
      <c r="C24">
        <v>0.13800000000000001</v>
      </c>
      <c r="D24">
        <v>0.108</v>
      </c>
      <c r="E24">
        <v>7.2999999999999995E-2</v>
      </c>
      <c r="F24">
        <v>0.13400000000000001</v>
      </c>
      <c r="G24">
        <v>9.1999999999999998E-2</v>
      </c>
      <c r="H24">
        <v>0.115</v>
      </c>
      <c r="I24">
        <v>0.13600000000000001</v>
      </c>
      <c r="J24">
        <v>7.6999999999999999E-2</v>
      </c>
      <c r="K24">
        <v>9.6000000000000002E-2</v>
      </c>
      <c r="L24">
        <v>9.8000000000000004E-2</v>
      </c>
      <c r="M24">
        <v>8.5999999999999993E-2</v>
      </c>
      <c r="N24">
        <v>0.128</v>
      </c>
      <c r="O24">
        <v>0.105</v>
      </c>
      <c r="P24">
        <v>0.107</v>
      </c>
    </row>
    <row r="25" spans="2:16" x14ac:dyDescent="0.2">
      <c r="B25" t="s">
        <v>37</v>
      </c>
      <c r="C25">
        <v>2.1000000000000001E-2</v>
      </c>
      <c r="D25">
        <v>6.9000000000000006E-2</v>
      </c>
      <c r="E25">
        <v>3.5999999999999997E-2</v>
      </c>
      <c r="F25">
        <v>0.08</v>
      </c>
      <c r="G25">
        <v>0.105</v>
      </c>
      <c r="H25">
        <v>5.1999999999999998E-2</v>
      </c>
      <c r="I25">
        <v>4.4999999999999998E-2</v>
      </c>
      <c r="J25">
        <v>3.7999999999999999E-2</v>
      </c>
      <c r="K25">
        <v>0.11</v>
      </c>
      <c r="L25">
        <v>8.6999999999999994E-2</v>
      </c>
      <c r="M25">
        <v>4.2999999999999997E-2</v>
      </c>
      <c r="N25">
        <v>6.4000000000000001E-2</v>
      </c>
      <c r="O25">
        <v>6.3E-2</v>
      </c>
      <c r="P25">
        <v>6.3E-2</v>
      </c>
    </row>
    <row r="26" spans="2:16" x14ac:dyDescent="0.2">
      <c r="B26" t="s">
        <v>38</v>
      </c>
      <c r="C26">
        <v>3.2000000000000001E-2</v>
      </c>
      <c r="D26">
        <v>0.02</v>
      </c>
      <c r="E26">
        <v>2.7E-2</v>
      </c>
      <c r="F26">
        <v>6.3E-2</v>
      </c>
      <c r="G26">
        <v>5.2999999999999999E-2</v>
      </c>
      <c r="H26">
        <v>6.3E-2</v>
      </c>
      <c r="I26">
        <v>5.7000000000000002E-2</v>
      </c>
      <c r="J26">
        <v>3.7999999999999999E-2</v>
      </c>
      <c r="K26">
        <v>2.9000000000000001E-2</v>
      </c>
      <c r="L26">
        <v>0</v>
      </c>
      <c r="M26">
        <v>4.2999999999999997E-2</v>
      </c>
      <c r="N26">
        <v>2.5999999999999999E-2</v>
      </c>
      <c r="O26">
        <v>3.7999999999999999E-2</v>
      </c>
      <c r="P26">
        <v>3.6999999999999998E-2</v>
      </c>
    </row>
    <row r="27" spans="2:16" x14ac:dyDescent="0.2">
      <c r="B27" t="s">
        <v>39</v>
      </c>
      <c r="C27">
        <v>2.1000000000000001E-2</v>
      </c>
      <c r="D27">
        <v>0</v>
      </c>
      <c r="E27">
        <v>3.5999999999999997E-2</v>
      </c>
      <c r="F27">
        <v>0</v>
      </c>
      <c r="G27">
        <v>6.6000000000000003E-2</v>
      </c>
      <c r="H27">
        <v>2.1000000000000001E-2</v>
      </c>
      <c r="I27">
        <v>0</v>
      </c>
      <c r="J27">
        <v>0</v>
      </c>
      <c r="K27">
        <v>4.3999999999999997E-2</v>
      </c>
      <c r="L27">
        <v>4.2999999999999997E-2</v>
      </c>
      <c r="M27">
        <v>2.7E-2</v>
      </c>
      <c r="N27">
        <v>6.4000000000000001E-2</v>
      </c>
      <c r="O27">
        <v>2.5999999999999999E-2</v>
      </c>
      <c r="P27">
        <v>2.7E-2</v>
      </c>
    </row>
    <row r="28" spans="2:16" x14ac:dyDescent="0.2">
      <c r="B28" t="s">
        <v>40</v>
      </c>
      <c r="C28">
        <v>3.2000000000000001E-2</v>
      </c>
      <c r="D28">
        <v>2.9000000000000001E-2</v>
      </c>
      <c r="E28">
        <v>4.4999999999999998E-2</v>
      </c>
      <c r="F28">
        <v>0</v>
      </c>
      <c r="G28">
        <v>0</v>
      </c>
      <c r="H28">
        <v>2.1000000000000001E-2</v>
      </c>
      <c r="I28">
        <v>1.0999999999999999E-2</v>
      </c>
      <c r="J28">
        <v>0</v>
      </c>
      <c r="K28">
        <v>2.1999999999999999E-2</v>
      </c>
      <c r="L28">
        <v>4.2999999999999997E-2</v>
      </c>
      <c r="M28">
        <v>2.1999999999999999E-2</v>
      </c>
      <c r="N28">
        <v>2.5999999999999999E-2</v>
      </c>
      <c r="O28">
        <v>2.1999999999999999E-2</v>
      </c>
      <c r="P28">
        <v>2.1000000000000001E-2</v>
      </c>
    </row>
    <row r="29" spans="2:16" x14ac:dyDescent="0.2">
      <c r="B29" t="s">
        <v>41</v>
      </c>
      <c r="C29">
        <v>0</v>
      </c>
      <c r="D29">
        <v>3.9E-2</v>
      </c>
      <c r="E29">
        <v>8.9999999999999993E-3</v>
      </c>
      <c r="F29">
        <v>1.7999999999999999E-2</v>
      </c>
      <c r="G29">
        <v>0</v>
      </c>
      <c r="H29">
        <v>0</v>
      </c>
      <c r="I29">
        <v>1.0999999999999999E-2</v>
      </c>
      <c r="J29">
        <v>0</v>
      </c>
      <c r="K29">
        <v>2.1999999999999999E-2</v>
      </c>
      <c r="L29">
        <v>2.1999999999999999E-2</v>
      </c>
      <c r="M29">
        <v>0</v>
      </c>
      <c r="N29">
        <v>0</v>
      </c>
      <c r="O29">
        <v>0.01</v>
      </c>
      <c r="P29">
        <v>0.01</v>
      </c>
    </row>
    <row r="30" spans="2:16" x14ac:dyDescent="0.2">
      <c r="B30" t="s">
        <v>42</v>
      </c>
      <c r="C30">
        <v>0</v>
      </c>
      <c r="D30">
        <v>0</v>
      </c>
      <c r="E30">
        <v>2.7E-2</v>
      </c>
      <c r="F30">
        <v>8.9999999999999993E-3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5.0000000000000001E-3</v>
      </c>
      <c r="N30">
        <v>0</v>
      </c>
      <c r="O30">
        <v>4.0000000000000001E-3</v>
      </c>
      <c r="P30">
        <v>3.0000000000000001E-3</v>
      </c>
    </row>
    <row r="31" spans="2:16" x14ac:dyDescent="0.2">
      <c r="B31" t="s">
        <v>43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5.0000000000000001E-3</v>
      </c>
      <c r="N31">
        <v>0</v>
      </c>
      <c r="O31">
        <v>1E-3</v>
      </c>
      <c r="P31">
        <v>0</v>
      </c>
    </row>
    <row r="32" spans="2:16" x14ac:dyDescent="0.2">
      <c r="B32" t="s">
        <v>44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1.2999999999999999E-2</v>
      </c>
      <c r="O32">
        <v>1E-3</v>
      </c>
      <c r="P32">
        <v>1E-3</v>
      </c>
    </row>
    <row r="33" spans="2:16" x14ac:dyDescent="0.2">
      <c r="B33" t="s">
        <v>45</v>
      </c>
      <c r="C33">
        <v>0</v>
      </c>
      <c r="D33">
        <v>0</v>
      </c>
      <c r="E33">
        <v>0</v>
      </c>
      <c r="F33">
        <v>0</v>
      </c>
      <c r="G33">
        <v>0</v>
      </c>
      <c r="H33">
        <v>0.01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1E-3</v>
      </c>
      <c r="P33">
        <v>1E-3</v>
      </c>
    </row>
    <row r="36" spans="2:16" x14ac:dyDescent="0.2">
      <c r="B36" t="s">
        <v>46</v>
      </c>
    </row>
    <row r="37" spans="2:16" x14ac:dyDescent="0.2">
      <c r="B37" t="s">
        <v>18</v>
      </c>
      <c r="C37">
        <v>54</v>
      </c>
      <c r="D37">
        <v>55</v>
      </c>
      <c r="E37">
        <v>54</v>
      </c>
      <c r="F37">
        <v>62</v>
      </c>
      <c r="G37">
        <v>43</v>
      </c>
      <c r="H37">
        <v>54</v>
      </c>
      <c r="I37">
        <v>55</v>
      </c>
      <c r="J37">
        <v>45</v>
      </c>
      <c r="K37">
        <v>76</v>
      </c>
      <c r="L37">
        <v>52</v>
      </c>
      <c r="M37">
        <v>90</v>
      </c>
      <c r="N37">
        <v>42</v>
      </c>
    </row>
    <row r="38" spans="2:16" x14ac:dyDescent="0.2">
      <c r="B38" t="s">
        <v>47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4.8000000000000001E-2</v>
      </c>
      <c r="O38">
        <v>3.0000000000000001E-3</v>
      </c>
      <c r="P38">
        <v>4.0000000000000001E-3</v>
      </c>
    </row>
    <row r="39" spans="2:16" x14ac:dyDescent="0.2">
      <c r="B39" t="s">
        <v>48</v>
      </c>
      <c r="C39">
        <v>0</v>
      </c>
      <c r="D39">
        <v>0</v>
      </c>
      <c r="E39">
        <v>8.9999999999999993E-3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1E-3</v>
      </c>
      <c r="P39">
        <v>1E-3</v>
      </c>
    </row>
    <row r="40" spans="2:16" x14ac:dyDescent="0.2">
      <c r="B40" t="s">
        <v>49</v>
      </c>
      <c r="C40">
        <v>1.9E-2</v>
      </c>
      <c r="D40">
        <v>3.5999999999999997E-2</v>
      </c>
      <c r="E40">
        <v>7.3999999999999996E-2</v>
      </c>
      <c r="F40">
        <v>2.4E-2</v>
      </c>
      <c r="G40">
        <v>8.1000000000000003E-2</v>
      </c>
      <c r="H40">
        <v>5.6000000000000001E-2</v>
      </c>
      <c r="I40">
        <v>3.5999999999999997E-2</v>
      </c>
      <c r="J40">
        <v>5.6000000000000001E-2</v>
      </c>
      <c r="K40">
        <v>5.2999999999999999E-2</v>
      </c>
      <c r="L40">
        <v>2.9000000000000001E-2</v>
      </c>
      <c r="M40">
        <v>8.3000000000000004E-2</v>
      </c>
      <c r="N40">
        <v>0.53600000000000003</v>
      </c>
      <c r="O40">
        <v>8.1000000000000003E-2</v>
      </c>
      <c r="P40">
        <v>0.09</v>
      </c>
    </row>
    <row r="41" spans="2:16" x14ac:dyDescent="0.2">
      <c r="B41" t="s">
        <v>50</v>
      </c>
      <c r="C41">
        <v>0.74099999999999999</v>
      </c>
      <c r="D41">
        <v>0.755</v>
      </c>
      <c r="E41">
        <v>0.63900000000000001</v>
      </c>
      <c r="F41">
        <v>0.72599999999999998</v>
      </c>
      <c r="G41">
        <v>0.628</v>
      </c>
      <c r="H41">
        <v>0.65700000000000003</v>
      </c>
      <c r="I41">
        <v>0.71799999999999997</v>
      </c>
      <c r="J41">
        <v>0.7</v>
      </c>
      <c r="K41">
        <v>0.65800000000000003</v>
      </c>
      <c r="L41">
        <v>0.69199999999999995</v>
      </c>
      <c r="M41">
        <v>0.63300000000000001</v>
      </c>
      <c r="N41">
        <v>0.107</v>
      </c>
      <c r="O41">
        <v>0.64800000000000002</v>
      </c>
      <c r="P41">
        <v>0.63800000000000001</v>
      </c>
    </row>
    <row r="42" spans="2:16" x14ac:dyDescent="0.2">
      <c r="B42" t="s">
        <v>51</v>
      </c>
      <c r="C42">
        <v>6.5000000000000002E-2</v>
      </c>
      <c r="D42">
        <v>2.7E-2</v>
      </c>
      <c r="E42">
        <v>4.5999999999999999E-2</v>
      </c>
      <c r="F42">
        <v>0.04</v>
      </c>
      <c r="G42">
        <v>5.8000000000000003E-2</v>
      </c>
      <c r="H42">
        <v>6.5000000000000002E-2</v>
      </c>
      <c r="I42">
        <v>4.4999999999999998E-2</v>
      </c>
      <c r="J42">
        <v>6.7000000000000004E-2</v>
      </c>
      <c r="K42">
        <v>2.5999999999999999E-2</v>
      </c>
      <c r="L42">
        <v>5.8000000000000003E-2</v>
      </c>
      <c r="M42">
        <v>2.1999999999999999E-2</v>
      </c>
      <c r="N42">
        <v>0.17899999999999999</v>
      </c>
      <c r="O42">
        <v>5.2999999999999999E-2</v>
      </c>
      <c r="P42">
        <v>5.8000000000000003E-2</v>
      </c>
    </row>
    <row r="43" spans="2:16" x14ac:dyDescent="0.2">
      <c r="B43" t="s">
        <v>52</v>
      </c>
      <c r="C43">
        <v>0.157</v>
      </c>
      <c r="D43">
        <v>0.14499999999999999</v>
      </c>
      <c r="E43">
        <v>0.13</v>
      </c>
      <c r="F43">
        <v>0.13700000000000001</v>
      </c>
      <c r="G43">
        <v>0.16300000000000001</v>
      </c>
      <c r="H43">
        <v>0.157</v>
      </c>
      <c r="I43">
        <v>0.191</v>
      </c>
      <c r="J43">
        <v>6.7000000000000004E-2</v>
      </c>
      <c r="K43">
        <v>0.20399999999999999</v>
      </c>
      <c r="L43">
        <v>0.17299999999999999</v>
      </c>
      <c r="M43">
        <v>0.2</v>
      </c>
      <c r="N43">
        <v>4.8000000000000001E-2</v>
      </c>
      <c r="O43">
        <v>0.155</v>
      </c>
      <c r="P43">
        <v>0.14799999999999999</v>
      </c>
    </row>
    <row r="44" spans="2:16" x14ac:dyDescent="0.2">
      <c r="B44" t="s">
        <v>53</v>
      </c>
      <c r="C44">
        <v>8.9999999999999993E-3</v>
      </c>
      <c r="D44">
        <v>1.7999999999999999E-2</v>
      </c>
      <c r="E44">
        <v>4.5999999999999999E-2</v>
      </c>
      <c r="F44">
        <v>7.2999999999999995E-2</v>
      </c>
      <c r="G44">
        <v>4.7E-2</v>
      </c>
      <c r="H44">
        <v>6.5000000000000002E-2</v>
      </c>
      <c r="I44">
        <v>8.9999999999999993E-3</v>
      </c>
      <c r="J44">
        <v>6.7000000000000004E-2</v>
      </c>
      <c r="K44">
        <v>4.5999999999999999E-2</v>
      </c>
      <c r="L44">
        <v>3.7999999999999999E-2</v>
      </c>
      <c r="M44">
        <v>2.1999999999999999E-2</v>
      </c>
      <c r="N44">
        <v>4.8000000000000001E-2</v>
      </c>
      <c r="O44">
        <v>0.04</v>
      </c>
      <c r="P44">
        <v>4.1000000000000002E-2</v>
      </c>
    </row>
    <row r="45" spans="2:16" x14ac:dyDescent="0.2">
      <c r="B45" t="s">
        <v>54</v>
      </c>
      <c r="C45">
        <v>8.9999999999999993E-3</v>
      </c>
      <c r="D45">
        <v>8.9999999999999993E-3</v>
      </c>
      <c r="E45">
        <v>3.6999999999999998E-2</v>
      </c>
      <c r="F45">
        <v>0</v>
      </c>
      <c r="G45">
        <v>2.3E-2</v>
      </c>
      <c r="H45">
        <v>0</v>
      </c>
      <c r="I45">
        <v>0</v>
      </c>
      <c r="J45">
        <v>3.3000000000000002E-2</v>
      </c>
      <c r="K45">
        <v>1.2999999999999999E-2</v>
      </c>
      <c r="L45">
        <v>0.01</v>
      </c>
      <c r="M45">
        <v>2.8000000000000001E-2</v>
      </c>
      <c r="N45">
        <v>3.5999999999999997E-2</v>
      </c>
      <c r="O45">
        <v>1.6E-2</v>
      </c>
      <c r="P45">
        <v>1.7000000000000001E-2</v>
      </c>
    </row>
    <row r="46" spans="2:16" x14ac:dyDescent="0.2">
      <c r="B46" t="s">
        <v>55</v>
      </c>
      <c r="C46">
        <v>0</v>
      </c>
      <c r="D46">
        <v>8.9999999999999993E-3</v>
      </c>
      <c r="E46">
        <v>1.9E-2</v>
      </c>
      <c r="F46">
        <v>0</v>
      </c>
      <c r="G46">
        <v>0</v>
      </c>
      <c r="H46">
        <v>0</v>
      </c>
      <c r="I46">
        <v>0</v>
      </c>
      <c r="J46">
        <v>1.0999999999999999E-2</v>
      </c>
      <c r="K46">
        <v>0</v>
      </c>
      <c r="L46">
        <v>0</v>
      </c>
      <c r="M46">
        <v>6.0000000000000001E-3</v>
      </c>
      <c r="N46">
        <v>0</v>
      </c>
      <c r="O46">
        <v>4.0000000000000001E-3</v>
      </c>
      <c r="P46">
        <v>4.0000000000000001E-3</v>
      </c>
    </row>
    <row r="47" spans="2:16" x14ac:dyDescent="0.2">
      <c r="B47" t="s">
        <v>56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6.0000000000000001E-3</v>
      </c>
      <c r="N47">
        <v>0</v>
      </c>
      <c r="O47">
        <v>1E-3</v>
      </c>
      <c r="P47">
        <v>0</v>
      </c>
    </row>
    <row r="50" spans="2:16" x14ac:dyDescent="0.2">
      <c r="B50" t="s">
        <v>57</v>
      </c>
    </row>
    <row r="51" spans="2:16" x14ac:dyDescent="0.2">
      <c r="B51" t="s">
        <v>18</v>
      </c>
      <c r="C51">
        <v>47</v>
      </c>
      <c r="D51">
        <v>53</v>
      </c>
      <c r="E51">
        <v>40</v>
      </c>
      <c r="F51">
        <v>59</v>
      </c>
      <c r="G51">
        <v>31</v>
      </c>
      <c r="H51">
        <v>51</v>
      </c>
      <c r="I51">
        <v>55</v>
      </c>
      <c r="J51">
        <v>36</v>
      </c>
      <c r="K51">
        <v>61</v>
      </c>
      <c r="L51">
        <v>47</v>
      </c>
      <c r="M51">
        <v>83</v>
      </c>
      <c r="N51">
        <v>41</v>
      </c>
    </row>
    <row r="52" spans="2:16" x14ac:dyDescent="0.2">
      <c r="B52" t="s">
        <v>58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1.2E-2</v>
      </c>
      <c r="O52">
        <v>1E-3</v>
      </c>
      <c r="P52">
        <v>1E-3</v>
      </c>
    </row>
    <row r="53" spans="2:16" x14ac:dyDescent="0.2">
      <c r="B53" t="s">
        <v>59</v>
      </c>
      <c r="C53">
        <v>0</v>
      </c>
      <c r="D53">
        <v>8.9999999999999993E-3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1E-3</v>
      </c>
      <c r="P53">
        <v>1E-3</v>
      </c>
    </row>
    <row r="54" spans="2:16" x14ac:dyDescent="0.2">
      <c r="B54" t="s">
        <v>60</v>
      </c>
      <c r="C54">
        <v>0.53200000000000003</v>
      </c>
      <c r="D54">
        <v>0.40600000000000003</v>
      </c>
      <c r="E54">
        <v>0.47499999999999998</v>
      </c>
      <c r="F54">
        <v>0.29699999999999999</v>
      </c>
      <c r="G54">
        <v>0.54800000000000004</v>
      </c>
      <c r="H54">
        <v>0.46100000000000002</v>
      </c>
      <c r="I54">
        <v>0.47299999999999998</v>
      </c>
      <c r="J54">
        <v>0.61099999999999999</v>
      </c>
      <c r="K54">
        <v>0.49199999999999999</v>
      </c>
      <c r="L54">
        <v>0.47899999999999998</v>
      </c>
      <c r="M54">
        <v>0.55400000000000005</v>
      </c>
      <c r="N54">
        <v>2.4E-2</v>
      </c>
      <c r="O54">
        <v>0.44900000000000001</v>
      </c>
      <c r="P54">
        <v>0.44600000000000001</v>
      </c>
    </row>
    <row r="55" spans="2:16" x14ac:dyDescent="0.2">
      <c r="B55" t="s">
        <v>61</v>
      </c>
      <c r="C55">
        <v>5.2999999999999999E-2</v>
      </c>
      <c r="D55">
        <v>7.4999999999999997E-2</v>
      </c>
      <c r="E55">
        <v>0.113</v>
      </c>
      <c r="F55">
        <v>0.11</v>
      </c>
      <c r="G55">
        <v>0</v>
      </c>
      <c r="H55">
        <v>8.7999999999999995E-2</v>
      </c>
      <c r="I55">
        <v>2.7E-2</v>
      </c>
      <c r="J55">
        <v>8.3000000000000004E-2</v>
      </c>
      <c r="K55">
        <v>3.3000000000000002E-2</v>
      </c>
      <c r="L55">
        <v>9.6000000000000002E-2</v>
      </c>
      <c r="M55">
        <v>9.6000000000000002E-2</v>
      </c>
      <c r="N55">
        <v>1.2E-2</v>
      </c>
      <c r="O55">
        <v>6.9000000000000006E-2</v>
      </c>
      <c r="P55">
        <v>6.6000000000000003E-2</v>
      </c>
    </row>
    <row r="56" spans="2:16" x14ac:dyDescent="0.2">
      <c r="B56" t="s">
        <v>62</v>
      </c>
      <c r="C56">
        <v>0</v>
      </c>
      <c r="D56">
        <v>1.9E-2</v>
      </c>
      <c r="E56">
        <v>0</v>
      </c>
      <c r="F56">
        <v>0</v>
      </c>
      <c r="G56">
        <v>0</v>
      </c>
      <c r="H56">
        <v>0.01</v>
      </c>
      <c r="I56">
        <v>0</v>
      </c>
      <c r="J56">
        <v>1.4E-2</v>
      </c>
      <c r="K56">
        <v>0</v>
      </c>
      <c r="L56">
        <v>2.1000000000000001E-2</v>
      </c>
      <c r="M56">
        <v>2.4E-2</v>
      </c>
      <c r="N56">
        <v>6.0999999999999999E-2</v>
      </c>
      <c r="O56">
        <v>1.2E-2</v>
      </c>
      <c r="P56">
        <v>1.2E-2</v>
      </c>
    </row>
    <row r="57" spans="2:16" x14ac:dyDescent="0.2">
      <c r="B57" t="s">
        <v>63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8.0000000000000002E-3</v>
      </c>
      <c r="L57">
        <v>0</v>
      </c>
      <c r="M57">
        <v>6.0000000000000001E-3</v>
      </c>
      <c r="N57">
        <v>0.24399999999999999</v>
      </c>
      <c r="O57">
        <v>1.7999999999999999E-2</v>
      </c>
      <c r="P57">
        <v>2.1999999999999999E-2</v>
      </c>
    </row>
    <row r="58" spans="2:16" x14ac:dyDescent="0.2">
      <c r="B58" t="s">
        <v>64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8.9999999999999993E-3</v>
      </c>
      <c r="J58">
        <v>0</v>
      </c>
      <c r="K58">
        <v>0</v>
      </c>
      <c r="L58">
        <v>0</v>
      </c>
      <c r="M58">
        <v>0</v>
      </c>
      <c r="N58">
        <v>6.0999999999999999E-2</v>
      </c>
      <c r="O58">
        <v>5.0000000000000001E-3</v>
      </c>
      <c r="P58">
        <v>6.0000000000000001E-3</v>
      </c>
    </row>
    <row r="59" spans="2:16" x14ac:dyDescent="0.2">
      <c r="B59" t="s">
        <v>65</v>
      </c>
      <c r="C59">
        <v>0</v>
      </c>
      <c r="D59">
        <v>0</v>
      </c>
      <c r="E59">
        <v>0</v>
      </c>
      <c r="F59">
        <v>8.0000000000000002E-3</v>
      </c>
      <c r="G59">
        <v>0</v>
      </c>
      <c r="H59">
        <v>0.02</v>
      </c>
      <c r="I59">
        <v>0</v>
      </c>
      <c r="J59">
        <v>2.8000000000000001E-2</v>
      </c>
      <c r="K59">
        <v>8.0000000000000002E-3</v>
      </c>
      <c r="L59">
        <v>0</v>
      </c>
      <c r="M59">
        <v>0</v>
      </c>
      <c r="N59">
        <v>0.19500000000000001</v>
      </c>
      <c r="O59">
        <v>1.7999999999999999E-2</v>
      </c>
      <c r="P59">
        <v>2.1999999999999999E-2</v>
      </c>
    </row>
    <row r="60" spans="2:16" x14ac:dyDescent="0.2">
      <c r="B60" t="s">
        <v>66</v>
      </c>
      <c r="C60">
        <v>0</v>
      </c>
      <c r="D60">
        <v>1.9E-2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3.6999999999999998E-2</v>
      </c>
      <c r="O60">
        <v>4.0000000000000001E-3</v>
      </c>
      <c r="P60">
        <v>5.0000000000000001E-3</v>
      </c>
    </row>
    <row r="61" spans="2:16" x14ac:dyDescent="0.2">
      <c r="B61" t="s">
        <v>67</v>
      </c>
      <c r="C61">
        <v>4.2999999999999997E-2</v>
      </c>
      <c r="D61">
        <v>6.6000000000000003E-2</v>
      </c>
      <c r="E61">
        <v>6.3E-2</v>
      </c>
      <c r="F61">
        <v>8.5000000000000006E-2</v>
      </c>
      <c r="G61">
        <v>4.8000000000000001E-2</v>
      </c>
      <c r="H61">
        <v>4.9000000000000002E-2</v>
      </c>
      <c r="I61">
        <v>8.9999999999999993E-3</v>
      </c>
      <c r="J61">
        <v>0</v>
      </c>
      <c r="K61">
        <v>2.5000000000000001E-2</v>
      </c>
      <c r="L61">
        <v>5.2999999999999999E-2</v>
      </c>
      <c r="M61">
        <v>0.03</v>
      </c>
      <c r="N61">
        <v>0.159</v>
      </c>
      <c r="O61">
        <v>0.05</v>
      </c>
      <c r="P61">
        <v>5.1999999999999998E-2</v>
      </c>
    </row>
    <row r="62" spans="2:16" x14ac:dyDescent="0.2">
      <c r="B62" t="s">
        <v>68</v>
      </c>
      <c r="C62">
        <v>0</v>
      </c>
      <c r="D62">
        <v>1.9E-2</v>
      </c>
      <c r="E62">
        <v>0</v>
      </c>
      <c r="F62">
        <v>1.7000000000000001E-2</v>
      </c>
      <c r="G62">
        <v>1.6E-2</v>
      </c>
      <c r="H62">
        <v>0</v>
      </c>
      <c r="I62">
        <v>8.9999999999999993E-3</v>
      </c>
      <c r="J62">
        <v>1.4E-2</v>
      </c>
      <c r="K62">
        <v>5.7000000000000002E-2</v>
      </c>
      <c r="L62">
        <v>0</v>
      </c>
      <c r="M62">
        <v>0</v>
      </c>
      <c r="N62">
        <v>1.2E-2</v>
      </c>
      <c r="O62">
        <v>1.2E-2</v>
      </c>
      <c r="P62">
        <v>1.2E-2</v>
      </c>
    </row>
    <row r="63" spans="2:16" x14ac:dyDescent="0.2">
      <c r="B63" t="s">
        <v>69</v>
      </c>
      <c r="C63">
        <v>0.11700000000000001</v>
      </c>
      <c r="D63">
        <v>0.151</v>
      </c>
      <c r="E63">
        <v>0.1</v>
      </c>
      <c r="F63">
        <v>3.4000000000000002E-2</v>
      </c>
      <c r="G63">
        <v>9.7000000000000003E-2</v>
      </c>
      <c r="H63">
        <v>5.8999999999999997E-2</v>
      </c>
      <c r="I63">
        <v>7.2999999999999995E-2</v>
      </c>
      <c r="J63">
        <v>1.4E-2</v>
      </c>
      <c r="K63">
        <v>8.2000000000000003E-2</v>
      </c>
      <c r="L63">
        <v>8.5000000000000006E-2</v>
      </c>
      <c r="M63">
        <v>7.1999999999999995E-2</v>
      </c>
      <c r="N63">
        <v>7.2999999999999995E-2</v>
      </c>
      <c r="O63">
        <v>7.9000000000000001E-2</v>
      </c>
      <c r="P63">
        <v>0.08</v>
      </c>
    </row>
    <row r="64" spans="2:16" x14ac:dyDescent="0.2">
      <c r="B64" t="s">
        <v>70</v>
      </c>
      <c r="C64">
        <v>0</v>
      </c>
      <c r="D64">
        <v>0</v>
      </c>
      <c r="E64">
        <v>0</v>
      </c>
      <c r="F64">
        <v>1.7000000000000001E-2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2.4E-2</v>
      </c>
      <c r="O64">
        <v>3.0000000000000001E-3</v>
      </c>
      <c r="P64">
        <v>3.0000000000000001E-3</v>
      </c>
    </row>
    <row r="65" spans="2:16" x14ac:dyDescent="0.2">
      <c r="B65" t="s">
        <v>71</v>
      </c>
      <c r="C65">
        <v>0</v>
      </c>
      <c r="D65">
        <v>3.7999999999999999E-2</v>
      </c>
      <c r="E65">
        <v>0</v>
      </c>
      <c r="F65">
        <v>8.0000000000000002E-3</v>
      </c>
      <c r="G65">
        <v>3.2000000000000001E-2</v>
      </c>
      <c r="H65">
        <v>0.02</v>
      </c>
      <c r="I65">
        <v>0</v>
      </c>
      <c r="J65">
        <v>4.2000000000000003E-2</v>
      </c>
      <c r="K65">
        <v>0</v>
      </c>
      <c r="L65">
        <v>2.1000000000000001E-2</v>
      </c>
      <c r="M65">
        <v>0</v>
      </c>
      <c r="N65">
        <v>2.4E-2</v>
      </c>
      <c r="O65">
        <v>1.2999999999999999E-2</v>
      </c>
      <c r="P65">
        <v>1.4999999999999999E-2</v>
      </c>
    </row>
    <row r="66" spans="2:16" x14ac:dyDescent="0.2">
      <c r="B66" t="s">
        <v>72</v>
      </c>
      <c r="C66">
        <v>5.2999999999999999E-2</v>
      </c>
      <c r="D66">
        <v>8.9999999999999993E-3</v>
      </c>
      <c r="E66">
        <v>2.5000000000000001E-2</v>
      </c>
      <c r="F66">
        <v>0.11</v>
      </c>
      <c r="G66">
        <v>3.2000000000000001E-2</v>
      </c>
      <c r="H66">
        <v>3.9E-2</v>
      </c>
      <c r="I66">
        <v>5.5E-2</v>
      </c>
      <c r="J66">
        <v>8.3000000000000004E-2</v>
      </c>
      <c r="K66">
        <v>4.9000000000000002E-2</v>
      </c>
      <c r="L66">
        <v>3.2000000000000001E-2</v>
      </c>
      <c r="M66">
        <v>0.03</v>
      </c>
      <c r="N66">
        <v>1.2E-2</v>
      </c>
      <c r="O66">
        <v>4.4999999999999998E-2</v>
      </c>
      <c r="P66">
        <v>4.3999999999999997E-2</v>
      </c>
    </row>
    <row r="67" spans="2:16" x14ac:dyDescent="0.2">
      <c r="B67" t="s">
        <v>73</v>
      </c>
      <c r="C67">
        <v>0</v>
      </c>
      <c r="D67">
        <v>1.9E-2</v>
      </c>
      <c r="E67">
        <v>2.5000000000000001E-2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3.0000000000000001E-3</v>
      </c>
      <c r="P67">
        <v>4.0000000000000001E-3</v>
      </c>
    </row>
    <row r="68" spans="2:16" x14ac:dyDescent="0.2">
      <c r="B68" t="s">
        <v>74</v>
      </c>
      <c r="C68">
        <v>8.5000000000000006E-2</v>
      </c>
      <c r="D68">
        <v>1.9E-2</v>
      </c>
      <c r="E68">
        <v>0</v>
      </c>
      <c r="F68">
        <v>1.7000000000000001E-2</v>
      </c>
      <c r="G68">
        <v>0</v>
      </c>
      <c r="H68">
        <v>4.9000000000000002E-2</v>
      </c>
      <c r="I68">
        <v>4.4999999999999998E-2</v>
      </c>
      <c r="J68">
        <v>0</v>
      </c>
      <c r="K68">
        <v>4.1000000000000002E-2</v>
      </c>
      <c r="L68">
        <v>0</v>
      </c>
      <c r="M68">
        <v>2.4E-2</v>
      </c>
      <c r="N68">
        <v>0</v>
      </c>
      <c r="O68">
        <v>2.5999999999999999E-2</v>
      </c>
      <c r="P68">
        <v>2.3E-2</v>
      </c>
    </row>
    <row r="69" spans="2:16" x14ac:dyDescent="0.2">
      <c r="B69" t="s">
        <v>75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2.4E-2</v>
      </c>
      <c r="O69">
        <v>2E-3</v>
      </c>
      <c r="P69">
        <v>2E-3</v>
      </c>
    </row>
    <row r="70" spans="2:16" x14ac:dyDescent="0.2">
      <c r="B70" t="s">
        <v>76</v>
      </c>
      <c r="C70">
        <v>0.11700000000000001</v>
      </c>
      <c r="D70">
        <v>0.151</v>
      </c>
      <c r="E70">
        <v>0.16300000000000001</v>
      </c>
      <c r="F70">
        <v>0.29699999999999999</v>
      </c>
      <c r="G70">
        <v>0.22600000000000001</v>
      </c>
      <c r="H70">
        <v>0.17599999999999999</v>
      </c>
      <c r="I70">
        <v>0.23599999999999999</v>
      </c>
      <c r="J70">
        <v>9.7000000000000003E-2</v>
      </c>
      <c r="K70">
        <v>0.19700000000000001</v>
      </c>
      <c r="L70">
        <v>0.191</v>
      </c>
      <c r="M70">
        <v>0.151</v>
      </c>
      <c r="N70">
        <v>0</v>
      </c>
      <c r="O70">
        <v>0.17100000000000001</v>
      </c>
      <c r="P70">
        <v>0.16700000000000001</v>
      </c>
    </row>
    <row r="71" spans="2:16" x14ac:dyDescent="0.2">
      <c r="B71" t="s">
        <v>77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1.2E-2</v>
      </c>
      <c r="O71">
        <v>1E-3</v>
      </c>
      <c r="P71">
        <v>1E-3</v>
      </c>
    </row>
    <row r="72" spans="2:16" x14ac:dyDescent="0.2">
      <c r="B72" t="s">
        <v>78</v>
      </c>
      <c r="C72">
        <v>0</v>
      </c>
      <c r="D72">
        <v>0</v>
      </c>
      <c r="E72">
        <v>3.7999999999999999E-2</v>
      </c>
      <c r="F72">
        <v>0</v>
      </c>
      <c r="G72">
        <v>0</v>
      </c>
      <c r="H72">
        <v>0</v>
      </c>
      <c r="I72">
        <v>3.5999999999999997E-2</v>
      </c>
      <c r="J72">
        <v>0</v>
      </c>
      <c r="K72">
        <v>0</v>
      </c>
      <c r="L72">
        <v>0</v>
      </c>
      <c r="M72">
        <v>1.2E-2</v>
      </c>
      <c r="N72">
        <v>0</v>
      </c>
      <c r="O72">
        <v>7.0000000000000001E-3</v>
      </c>
      <c r="P72">
        <v>7.0000000000000001E-3</v>
      </c>
    </row>
    <row r="73" spans="2:16" x14ac:dyDescent="0.2">
      <c r="B73" t="s">
        <v>79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1.2E-2</v>
      </c>
      <c r="O73">
        <v>1E-3</v>
      </c>
      <c r="P73">
        <v>1E-3</v>
      </c>
    </row>
    <row r="74" spans="2:16" x14ac:dyDescent="0.2">
      <c r="B74" t="s">
        <v>80</v>
      </c>
      <c r="C74">
        <v>0</v>
      </c>
      <c r="D74">
        <v>0</v>
      </c>
      <c r="E74">
        <v>0</v>
      </c>
      <c r="F74">
        <v>0</v>
      </c>
      <c r="G74">
        <v>0</v>
      </c>
      <c r="H74">
        <v>2.9000000000000001E-2</v>
      </c>
      <c r="I74">
        <v>2.7E-2</v>
      </c>
      <c r="J74">
        <v>1.4E-2</v>
      </c>
      <c r="K74">
        <v>0</v>
      </c>
      <c r="L74">
        <v>2.1000000000000001E-2</v>
      </c>
      <c r="M74">
        <v>0</v>
      </c>
      <c r="N74">
        <v>0</v>
      </c>
      <c r="O74">
        <v>7.0000000000000001E-3</v>
      </c>
      <c r="P74">
        <v>8.0000000000000002E-3</v>
      </c>
    </row>
    <row r="75" spans="2:16" x14ac:dyDescent="0.2">
      <c r="B75" t="s">
        <v>81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8.0000000000000002E-3</v>
      </c>
      <c r="L75">
        <v>0</v>
      </c>
      <c r="M75">
        <v>0</v>
      </c>
      <c r="N75">
        <v>0</v>
      </c>
      <c r="O75">
        <v>1E-3</v>
      </c>
      <c r="P75">
        <v>1E-3</v>
      </c>
    </row>
    <row r="78" spans="2:16" x14ac:dyDescent="0.2">
      <c r="B78" t="s">
        <v>82</v>
      </c>
    </row>
    <row r="79" spans="2:16" x14ac:dyDescent="0.2">
      <c r="B79" t="s">
        <v>18</v>
      </c>
      <c r="C79">
        <v>50</v>
      </c>
      <c r="D79">
        <v>54</v>
      </c>
      <c r="E79">
        <v>54</v>
      </c>
      <c r="F79">
        <v>58</v>
      </c>
      <c r="G79">
        <v>41</v>
      </c>
      <c r="H79">
        <v>56</v>
      </c>
      <c r="I79">
        <v>58</v>
      </c>
      <c r="J79">
        <v>42</v>
      </c>
      <c r="K79">
        <v>62</v>
      </c>
      <c r="L79">
        <v>49</v>
      </c>
      <c r="M79">
        <v>85</v>
      </c>
      <c r="N79">
        <v>41</v>
      </c>
    </row>
    <row r="80" spans="2:16" x14ac:dyDescent="0.2">
      <c r="B80" t="s">
        <v>48</v>
      </c>
      <c r="C80">
        <v>0.01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1E-3</v>
      </c>
      <c r="P80">
        <v>1E-3</v>
      </c>
    </row>
    <row r="81" spans="2:16" x14ac:dyDescent="0.2">
      <c r="B81" t="s">
        <v>83</v>
      </c>
      <c r="C81">
        <v>0</v>
      </c>
      <c r="D81">
        <v>0</v>
      </c>
      <c r="E81">
        <v>0</v>
      </c>
      <c r="F81">
        <v>8.9999999999999993E-3</v>
      </c>
      <c r="G81">
        <v>1.2E-2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3.6999999999999998E-2</v>
      </c>
      <c r="O81">
        <v>4.0000000000000001E-3</v>
      </c>
      <c r="P81">
        <v>5.0000000000000001E-3</v>
      </c>
    </row>
    <row r="82" spans="2:16" x14ac:dyDescent="0.2">
      <c r="B82" t="s">
        <v>51</v>
      </c>
      <c r="C82">
        <v>0.02</v>
      </c>
      <c r="D82">
        <v>8.9999999999999993E-3</v>
      </c>
      <c r="E82">
        <v>8.9999999999999993E-3</v>
      </c>
      <c r="F82">
        <v>0</v>
      </c>
      <c r="G82">
        <v>1.2E-2</v>
      </c>
      <c r="H82">
        <v>0</v>
      </c>
      <c r="I82">
        <v>3.4000000000000002E-2</v>
      </c>
      <c r="J82">
        <v>0</v>
      </c>
      <c r="K82">
        <v>0</v>
      </c>
      <c r="L82">
        <v>0</v>
      </c>
      <c r="M82">
        <v>6.0000000000000001E-3</v>
      </c>
      <c r="N82">
        <v>2.4E-2</v>
      </c>
      <c r="O82">
        <v>8.9999999999999993E-3</v>
      </c>
      <c r="P82">
        <v>0.01</v>
      </c>
    </row>
    <row r="83" spans="2:16" x14ac:dyDescent="0.2">
      <c r="B83" t="s">
        <v>84</v>
      </c>
      <c r="C83">
        <v>0</v>
      </c>
      <c r="D83">
        <v>0</v>
      </c>
      <c r="E83">
        <v>0</v>
      </c>
      <c r="F83">
        <v>0</v>
      </c>
      <c r="G83">
        <v>1.2E-2</v>
      </c>
      <c r="H83">
        <v>4.4999999999999998E-2</v>
      </c>
      <c r="I83">
        <v>8.9999999999999993E-3</v>
      </c>
      <c r="J83">
        <v>1.2E-2</v>
      </c>
      <c r="K83">
        <v>0</v>
      </c>
      <c r="L83">
        <v>0</v>
      </c>
      <c r="M83">
        <v>6.0000000000000001E-3</v>
      </c>
      <c r="N83">
        <v>2.4E-2</v>
      </c>
      <c r="O83">
        <v>8.0000000000000002E-3</v>
      </c>
      <c r="P83">
        <v>8.9999999999999993E-3</v>
      </c>
    </row>
    <row r="84" spans="2:16" x14ac:dyDescent="0.2">
      <c r="B84" t="s">
        <v>52</v>
      </c>
      <c r="C84">
        <v>0</v>
      </c>
      <c r="D84">
        <v>8.9999999999999993E-3</v>
      </c>
      <c r="E84">
        <v>8.9999999999999993E-3</v>
      </c>
      <c r="F84">
        <v>0</v>
      </c>
      <c r="G84">
        <v>0</v>
      </c>
      <c r="H84">
        <v>1.7999999999999999E-2</v>
      </c>
      <c r="I84">
        <v>0</v>
      </c>
      <c r="J84">
        <v>0</v>
      </c>
      <c r="K84">
        <v>0</v>
      </c>
      <c r="L84">
        <v>0</v>
      </c>
      <c r="M84">
        <v>6.0000000000000001E-3</v>
      </c>
      <c r="N84">
        <v>3.6999999999999998E-2</v>
      </c>
      <c r="O84">
        <v>6.0000000000000001E-3</v>
      </c>
      <c r="P84">
        <v>7.0000000000000001E-3</v>
      </c>
    </row>
    <row r="85" spans="2:16" x14ac:dyDescent="0.2">
      <c r="B85" t="s">
        <v>85</v>
      </c>
      <c r="C85">
        <v>0</v>
      </c>
      <c r="D85">
        <v>8.9999999999999993E-3</v>
      </c>
      <c r="E85">
        <v>0</v>
      </c>
      <c r="F85">
        <v>2.5999999999999999E-2</v>
      </c>
      <c r="G85">
        <v>0</v>
      </c>
      <c r="H85">
        <v>0</v>
      </c>
      <c r="I85">
        <v>0</v>
      </c>
      <c r="J85">
        <v>1.2E-2</v>
      </c>
      <c r="K85">
        <v>0</v>
      </c>
      <c r="L85">
        <v>0</v>
      </c>
      <c r="M85">
        <v>0</v>
      </c>
      <c r="N85">
        <v>1.2E-2</v>
      </c>
      <c r="O85">
        <v>5.0000000000000001E-3</v>
      </c>
      <c r="P85">
        <v>5.0000000000000001E-3</v>
      </c>
    </row>
    <row r="86" spans="2:16" x14ac:dyDescent="0.2">
      <c r="B86" t="s">
        <v>53</v>
      </c>
      <c r="C86">
        <v>0.05</v>
      </c>
      <c r="D86">
        <v>3.6999999999999998E-2</v>
      </c>
      <c r="E86">
        <v>9.2999999999999999E-2</v>
      </c>
      <c r="F86">
        <v>1.7000000000000001E-2</v>
      </c>
      <c r="G86">
        <v>7.2999999999999995E-2</v>
      </c>
      <c r="H86">
        <v>0</v>
      </c>
      <c r="I86">
        <v>7.8E-2</v>
      </c>
      <c r="J86">
        <v>4.8000000000000001E-2</v>
      </c>
      <c r="K86">
        <v>6.5000000000000002E-2</v>
      </c>
      <c r="L86">
        <v>4.1000000000000002E-2</v>
      </c>
      <c r="M86">
        <v>2.4E-2</v>
      </c>
      <c r="N86">
        <v>4.9000000000000002E-2</v>
      </c>
      <c r="O86">
        <v>4.5999999999999999E-2</v>
      </c>
      <c r="P86">
        <v>4.8000000000000001E-2</v>
      </c>
    </row>
    <row r="87" spans="2:16" x14ac:dyDescent="0.2">
      <c r="B87" t="s">
        <v>86</v>
      </c>
      <c r="C87">
        <v>0.01</v>
      </c>
      <c r="D87">
        <v>1.9E-2</v>
      </c>
      <c r="E87">
        <v>8.9999999999999993E-3</v>
      </c>
      <c r="F87">
        <v>8.9999999999999993E-3</v>
      </c>
      <c r="G87">
        <v>3.6999999999999998E-2</v>
      </c>
      <c r="H87">
        <v>3.5999999999999997E-2</v>
      </c>
      <c r="I87">
        <v>2.5999999999999999E-2</v>
      </c>
      <c r="J87">
        <v>2.4E-2</v>
      </c>
      <c r="K87">
        <v>0.04</v>
      </c>
      <c r="L87">
        <v>0.02</v>
      </c>
      <c r="M87">
        <v>2.4E-2</v>
      </c>
      <c r="N87">
        <v>1.2E-2</v>
      </c>
      <c r="O87">
        <v>2.1999999999999999E-2</v>
      </c>
      <c r="P87">
        <v>2.1999999999999999E-2</v>
      </c>
    </row>
    <row r="88" spans="2:16" x14ac:dyDescent="0.2">
      <c r="B88" t="s">
        <v>54</v>
      </c>
      <c r="C88">
        <v>0.06</v>
      </c>
      <c r="D88">
        <v>0</v>
      </c>
      <c r="E88">
        <v>6.5000000000000002E-2</v>
      </c>
      <c r="F88">
        <v>6.9000000000000006E-2</v>
      </c>
      <c r="G88">
        <v>1.2E-2</v>
      </c>
      <c r="H88">
        <v>4.4999999999999998E-2</v>
      </c>
      <c r="I88">
        <v>5.1999999999999998E-2</v>
      </c>
      <c r="J88">
        <v>2.4E-2</v>
      </c>
      <c r="K88">
        <v>1.6E-2</v>
      </c>
      <c r="L88">
        <v>0.01</v>
      </c>
      <c r="M88">
        <v>5.2999999999999999E-2</v>
      </c>
      <c r="N88">
        <v>7.2999999999999995E-2</v>
      </c>
      <c r="O88">
        <v>4.1000000000000002E-2</v>
      </c>
      <c r="P88">
        <v>0.04</v>
      </c>
    </row>
    <row r="89" spans="2:16" x14ac:dyDescent="0.2">
      <c r="B89" t="s">
        <v>19</v>
      </c>
      <c r="C89">
        <v>0.05</v>
      </c>
      <c r="D89">
        <v>7.3999999999999996E-2</v>
      </c>
      <c r="E89">
        <v>4.5999999999999999E-2</v>
      </c>
      <c r="F89">
        <v>9.5000000000000001E-2</v>
      </c>
      <c r="G89">
        <v>3.6999999999999998E-2</v>
      </c>
      <c r="H89">
        <v>0.08</v>
      </c>
      <c r="I89">
        <v>0.121</v>
      </c>
      <c r="J89">
        <v>4.8000000000000001E-2</v>
      </c>
      <c r="K89">
        <v>8.1000000000000003E-2</v>
      </c>
      <c r="L89">
        <v>8.2000000000000003E-2</v>
      </c>
      <c r="M89">
        <v>3.5000000000000003E-2</v>
      </c>
      <c r="N89">
        <v>0.14599999999999999</v>
      </c>
      <c r="O89">
        <v>7.2999999999999995E-2</v>
      </c>
      <c r="P89">
        <v>7.4999999999999997E-2</v>
      </c>
    </row>
    <row r="90" spans="2:16" x14ac:dyDescent="0.2">
      <c r="B90" t="s">
        <v>55</v>
      </c>
      <c r="C90">
        <v>0.19</v>
      </c>
      <c r="D90">
        <v>0.185</v>
      </c>
      <c r="E90">
        <v>0.45400000000000001</v>
      </c>
      <c r="F90">
        <v>0.14699999999999999</v>
      </c>
      <c r="G90">
        <v>0.19500000000000001</v>
      </c>
      <c r="H90">
        <v>0.25</v>
      </c>
      <c r="I90">
        <v>0.19800000000000001</v>
      </c>
      <c r="J90">
        <v>0.17899999999999999</v>
      </c>
      <c r="K90">
        <v>0.161</v>
      </c>
      <c r="L90">
        <v>0.10199999999999999</v>
      </c>
      <c r="M90">
        <v>0.253</v>
      </c>
      <c r="N90">
        <v>0.159</v>
      </c>
      <c r="O90">
        <v>0.21</v>
      </c>
      <c r="P90">
        <v>0.20599999999999999</v>
      </c>
    </row>
    <row r="91" spans="2:16" x14ac:dyDescent="0.2">
      <c r="B91" t="s">
        <v>20</v>
      </c>
      <c r="C91">
        <v>0.04</v>
      </c>
      <c r="D91">
        <v>5.6000000000000001E-2</v>
      </c>
      <c r="E91">
        <v>1.9E-2</v>
      </c>
      <c r="F91">
        <v>2.5999999999999999E-2</v>
      </c>
      <c r="G91">
        <v>4.9000000000000002E-2</v>
      </c>
      <c r="H91">
        <v>4.4999999999999998E-2</v>
      </c>
      <c r="I91">
        <v>5.1999999999999998E-2</v>
      </c>
      <c r="J91">
        <v>2.4E-2</v>
      </c>
      <c r="K91">
        <v>3.2000000000000001E-2</v>
      </c>
      <c r="L91">
        <v>9.1999999999999998E-2</v>
      </c>
      <c r="M91">
        <v>1.7999999999999999E-2</v>
      </c>
      <c r="N91">
        <v>0.11</v>
      </c>
      <c r="O91">
        <v>4.3999999999999997E-2</v>
      </c>
      <c r="P91">
        <v>4.7E-2</v>
      </c>
    </row>
    <row r="92" spans="2:16" x14ac:dyDescent="0.2">
      <c r="B92" t="s">
        <v>56</v>
      </c>
      <c r="C92">
        <v>0.06</v>
      </c>
      <c r="D92">
        <v>2.8000000000000001E-2</v>
      </c>
      <c r="E92">
        <v>6.5000000000000002E-2</v>
      </c>
      <c r="F92">
        <v>7.8E-2</v>
      </c>
      <c r="G92">
        <v>8.5000000000000006E-2</v>
      </c>
      <c r="H92">
        <v>5.3999999999999999E-2</v>
      </c>
      <c r="I92">
        <v>3.4000000000000002E-2</v>
      </c>
      <c r="J92">
        <v>7.0999999999999994E-2</v>
      </c>
      <c r="K92">
        <v>3.2000000000000001E-2</v>
      </c>
      <c r="L92">
        <v>4.1000000000000002E-2</v>
      </c>
      <c r="M92">
        <v>2.9000000000000001E-2</v>
      </c>
      <c r="N92">
        <v>0.122</v>
      </c>
      <c r="O92">
        <v>5.5E-2</v>
      </c>
      <c r="P92">
        <v>5.8000000000000003E-2</v>
      </c>
    </row>
    <row r="93" spans="2:16" x14ac:dyDescent="0.2">
      <c r="B93" t="s">
        <v>21</v>
      </c>
      <c r="C93">
        <v>0</v>
      </c>
      <c r="D93">
        <v>3.6999999999999998E-2</v>
      </c>
      <c r="E93">
        <v>0</v>
      </c>
      <c r="F93">
        <v>3.4000000000000002E-2</v>
      </c>
      <c r="G93">
        <v>2.4E-2</v>
      </c>
      <c r="H93">
        <v>0</v>
      </c>
      <c r="I93">
        <v>2.5999999999999999E-2</v>
      </c>
      <c r="J93">
        <v>4.8000000000000001E-2</v>
      </c>
      <c r="K93">
        <v>2.4E-2</v>
      </c>
      <c r="L93">
        <v>6.0999999999999999E-2</v>
      </c>
      <c r="M93">
        <v>6.5000000000000002E-2</v>
      </c>
      <c r="N93">
        <v>2.4E-2</v>
      </c>
      <c r="O93">
        <v>0.03</v>
      </c>
      <c r="P93">
        <v>2.9000000000000001E-2</v>
      </c>
    </row>
    <row r="94" spans="2:16" x14ac:dyDescent="0.2">
      <c r="B94" t="s">
        <v>87</v>
      </c>
      <c r="C94">
        <v>0.1</v>
      </c>
      <c r="D94">
        <v>1.9E-2</v>
      </c>
      <c r="E94">
        <v>8.9999999999999993E-3</v>
      </c>
      <c r="F94">
        <v>0</v>
      </c>
      <c r="G94">
        <v>3.6999999999999998E-2</v>
      </c>
      <c r="H94">
        <v>1.7999999999999999E-2</v>
      </c>
      <c r="I94">
        <v>2.5999999999999999E-2</v>
      </c>
      <c r="J94">
        <v>3.5999999999999997E-2</v>
      </c>
      <c r="K94">
        <v>3.2000000000000001E-2</v>
      </c>
      <c r="L94">
        <v>0.02</v>
      </c>
      <c r="M94">
        <v>2.4E-2</v>
      </c>
      <c r="N94">
        <v>3.6999999999999998E-2</v>
      </c>
      <c r="O94">
        <v>2.8000000000000001E-2</v>
      </c>
      <c r="P94">
        <v>0.03</v>
      </c>
    </row>
    <row r="95" spans="2:16" x14ac:dyDescent="0.2">
      <c r="B95" t="s">
        <v>22</v>
      </c>
      <c r="C95">
        <v>0.04</v>
      </c>
      <c r="D95">
        <v>4.5999999999999999E-2</v>
      </c>
      <c r="E95">
        <v>0</v>
      </c>
      <c r="F95">
        <v>3.4000000000000002E-2</v>
      </c>
      <c r="G95">
        <v>2.4E-2</v>
      </c>
      <c r="H95">
        <v>3.5999999999999997E-2</v>
      </c>
      <c r="I95">
        <v>0</v>
      </c>
      <c r="J95">
        <v>1.2E-2</v>
      </c>
      <c r="K95">
        <v>4.8000000000000001E-2</v>
      </c>
      <c r="L95">
        <v>3.1E-2</v>
      </c>
      <c r="M95">
        <v>2.4E-2</v>
      </c>
      <c r="N95">
        <v>0</v>
      </c>
      <c r="O95">
        <v>2.5000000000000001E-2</v>
      </c>
      <c r="P95">
        <v>2.5000000000000001E-2</v>
      </c>
    </row>
    <row r="96" spans="2:16" x14ac:dyDescent="0.2">
      <c r="B96" t="s">
        <v>23</v>
      </c>
      <c r="C96">
        <v>7.0000000000000007E-2</v>
      </c>
      <c r="D96">
        <v>6.5000000000000002E-2</v>
      </c>
      <c r="E96">
        <v>0.111</v>
      </c>
      <c r="F96">
        <v>0.14699999999999999</v>
      </c>
      <c r="G96">
        <v>7.2999999999999995E-2</v>
      </c>
      <c r="H96">
        <v>0.08</v>
      </c>
      <c r="I96">
        <v>6.9000000000000006E-2</v>
      </c>
      <c r="J96">
        <v>7.0999999999999994E-2</v>
      </c>
      <c r="K96">
        <v>0.129</v>
      </c>
      <c r="L96">
        <v>0.20399999999999999</v>
      </c>
      <c r="M96">
        <v>0.129</v>
      </c>
      <c r="N96">
        <v>0</v>
      </c>
      <c r="O96">
        <v>0.1</v>
      </c>
      <c r="P96">
        <v>9.6000000000000002E-2</v>
      </c>
    </row>
    <row r="97" spans="2:16" x14ac:dyDescent="0.2">
      <c r="B97" t="s">
        <v>24</v>
      </c>
      <c r="C97">
        <v>0.01</v>
      </c>
      <c r="D97">
        <v>2.8000000000000001E-2</v>
      </c>
      <c r="E97">
        <v>8.9999999999999993E-3</v>
      </c>
      <c r="F97">
        <v>4.2999999999999997E-2</v>
      </c>
      <c r="G97">
        <v>2.4E-2</v>
      </c>
      <c r="H97">
        <v>3.5999999999999997E-2</v>
      </c>
      <c r="I97">
        <v>1.7000000000000001E-2</v>
      </c>
      <c r="J97">
        <v>2.4E-2</v>
      </c>
      <c r="K97">
        <v>8.0000000000000002E-3</v>
      </c>
      <c r="L97">
        <v>0.02</v>
      </c>
      <c r="M97">
        <v>3.5000000000000003E-2</v>
      </c>
      <c r="N97">
        <v>0</v>
      </c>
      <c r="O97">
        <v>2.1999999999999999E-2</v>
      </c>
      <c r="P97">
        <v>2.1000000000000001E-2</v>
      </c>
    </row>
    <row r="98" spans="2:16" x14ac:dyDescent="0.2">
      <c r="B98" t="s">
        <v>25</v>
      </c>
      <c r="C98">
        <v>0.04</v>
      </c>
      <c r="D98">
        <v>3.6999999999999998E-2</v>
      </c>
      <c r="E98">
        <v>2.8000000000000001E-2</v>
      </c>
      <c r="F98">
        <v>8.9999999999999993E-3</v>
      </c>
      <c r="G98">
        <v>4.9000000000000002E-2</v>
      </c>
      <c r="H98">
        <v>4.4999999999999998E-2</v>
      </c>
      <c r="I98">
        <v>7.8E-2</v>
      </c>
      <c r="J98">
        <v>3.5999999999999997E-2</v>
      </c>
      <c r="K98">
        <v>0.04</v>
      </c>
      <c r="L98">
        <v>0</v>
      </c>
      <c r="M98">
        <v>4.1000000000000002E-2</v>
      </c>
      <c r="N98">
        <v>3.6999999999999998E-2</v>
      </c>
      <c r="O98">
        <v>3.6999999999999998E-2</v>
      </c>
      <c r="P98">
        <v>3.6999999999999998E-2</v>
      </c>
    </row>
    <row r="99" spans="2:16" x14ac:dyDescent="0.2">
      <c r="B99" t="s">
        <v>26</v>
      </c>
      <c r="C99">
        <v>0.02</v>
      </c>
      <c r="D99">
        <v>5.6000000000000001E-2</v>
      </c>
      <c r="E99">
        <v>3.6999999999999998E-2</v>
      </c>
      <c r="F99">
        <v>2.5999999999999999E-2</v>
      </c>
      <c r="G99">
        <v>1.2E-2</v>
      </c>
      <c r="H99">
        <v>8.9999999999999993E-3</v>
      </c>
      <c r="I99">
        <v>2.5999999999999999E-2</v>
      </c>
      <c r="J99">
        <v>0.107</v>
      </c>
      <c r="K99">
        <v>0</v>
      </c>
      <c r="L99">
        <v>0</v>
      </c>
      <c r="M99">
        <v>6.0000000000000001E-3</v>
      </c>
      <c r="N99">
        <v>0</v>
      </c>
      <c r="O99">
        <v>2.3E-2</v>
      </c>
      <c r="P99">
        <v>2.5000000000000001E-2</v>
      </c>
    </row>
    <row r="100" spans="2:16" x14ac:dyDescent="0.2">
      <c r="B100" t="s">
        <v>27</v>
      </c>
      <c r="C100">
        <v>0</v>
      </c>
      <c r="D100">
        <v>1.9E-2</v>
      </c>
      <c r="E100">
        <v>0</v>
      </c>
      <c r="F100">
        <v>1.7000000000000001E-2</v>
      </c>
      <c r="G100">
        <v>0</v>
      </c>
      <c r="H100">
        <v>8.9999999999999993E-3</v>
      </c>
      <c r="I100">
        <v>0</v>
      </c>
      <c r="J100">
        <v>2.4E-2</v>
      </c>
      <c r="K100">
        <v>0</v>
      </c>
      <c r="L100">
        <v>0.01</v>
      </c>
      <c r="M100">
        <v>0</v>
      </c>
      <c r="N100">
        <v>2.4E-2</v>
      </c>
      <c r="O100">
        <v>8.0000000000000002E-3</v>
      </c>
      <c r="P100">
        <v>8.9999999999999993E-3</v>
      </c>
    </row>
    <row r="101" spans="2:16" x14ac:dyDescent="0.2">
      <c r="B101" t="s">
        <v>28</v>
      </c>
      <c r="C101">
        <v>0.03</v>
      </c>
      <c r="D101">
        <v>1.9E-2</v>
      </c>
      <c r="E101">
        <v>8.9999999999999993E-3</v>
      </c>
      <c r="F101">
        <v>8.9999999999999993E-3</v>
      </c>
      <c r="G101">
        <v>3.6999999999999998E-2</v>
      </c>
      <c r="H101">
        <v>8.9999999999999993E-3</v>
      </c>
      <c r="I101">
        <v>1.7000000000000001E-2</v>
      </c>
      <c r="J101">
        <v>2.4E-2</v>
      </c>
      <c r="K101">
        <v>2.4E-2</v>
      </c>
      <c r="L101">
        <v>4.1000000000000002E-2</v>
      </c>
      <c r="M101">
        <v>3.5000000000000003E-2</v>
      </c>
      <c r="N101">
        <v>1.2E-2</v>
      </c>
      <c r="O101">
        <v>2.1999999999999999E-2</v>
      </c>
      <c r="P101">
        <v>2.1999999999999999E-2</v>
      </c>
    </row>
    <row r="102" spans="2:16" x14ac:dyDescent="0.2">
      <c r="B102" t="s">
        <v>29</v>
      </c>
      <c r="C102">
        <v>0</v>
      </c>
      <c r="D102">
        <v>0</v>
      </c>
      <c r="E102">
        <v>0</v>
      </c>
      <c r="F102">
        <v>8.9999999999999993E-3</v>
      </c>
      <c r="G102">
        <v>1.2E-2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6.0000000000000001E-3</v>
      </c>
      <c r="N102">
        <v>1.2E-2</v>
      </c>
      <c r="O102">
        <v>3.0000000000000001E-3</v>
      </c>
      <c r="P102">
        <v>3.0000000000000001E-3</v>
      </c>
    </row>
    <row r="103" spans="2:16" x14ac:dyDescent="0.2">
      <c r="B103" t="s">
        <v>30</v>
      </c>
      <c r="C103">
        <v>0.15</v>
      </c>
      <c r="D103">
        <v>0.20399999999999999</v>
      </c>
      <c r="E103">
        <v>1.9E-2</v>
      </c>
      <c r="F103">
        <v>0.19</v>
      </c>
      <c r="G103">
        <v>0.159</v>
      </c>
      <c r="H103">
        <v>0.11600000000000001</v>
      </c>
      <c r="I103">
        <v>0.13800000000000001</v>
      </c>
      <c r="J103">
        <v>0.13100000000000001</v>
      </c>
      <c r="K103">
        <v>0.20200000000000001</v>
      </c>
      <c r="L103">
        <v>0.214</v>
      </c>
      <c r="M103">
        <v>0.16500000000000001</v>
      </c>
      <c r="N103">
        <v>0</v>
      </c>
      <c r="O103">
        <v>0.14499999999999999</v>
      </c>
      <c r="P103">
        <v>0.14000000000000001</v>
      </c>
    </row>
    <row r="104" spans="2:16" x14ac:dyDescent="0.2">
      <c r="B104" t="s">
        <v>31</v>
      </c>
      <c r="C104">
        <v>0</v>
      </c>
      <c r="D104">
        <v>8.9999999999999993E-3</v>
      </c>
      <c r="E104">
        <v>0</v>
      </c>
      <c r="F104">
        <v>0</v>
      </c>
      <c r="G104">
        <v>1.2E-2</v>
      </c>
      <c r="H104">
        <v>0</v>
      </c>
      <c r="I104">
        <v>0</v>
      </c>
      <c r="J104">
        <v>0</v>
      </c>
      <c r="K104">
        <v>8.0000000000000002E-3</v>
      </c>
      <c r="L104">
        <v>0</v>
      </c>
      <c r="M104">
        <v>6.0000000000000001E-3</v>
      </c>
      <c r="N104">
        <v>0</v>
      </c>
      <c r="O104">
        <v>3.0000000000000001E-3</v>
      </c>
      <c r="P104">
        <v>3.0000000000000001E-3</v>
      </c>
    </row>
    <row r="105" spans="2:16" x14ac:dyDescent="0.2">
      <c r="B105" t="s">
        <v>32</v>
      </c>
      <c r="C105">
        <v>0.02</v>
      </c>
      <c r="D105">
        <v>2.8000000000000001E-2</v>
      </c>
      <c r="E105">
        <v>0</v>
      </c>
      <c r="F105">
        <v>8.9999999999999993E-3</v>
      </c>
      <c r="G105">
        <v>0</v>
      </c>
      <c r="H105">
        <v>5.3999999999999999E-2</v>
      </c>
      <c r="I105">
        <v>0</v>
      </c>
      <c r="J105">
        <v>3.5999999999999997E-2</v>
      </c>
      <c r="K105">
        <v>3.2000000000000001E-2</v>
      </c>
      <c r="L105">
        <v>0</v>
      </c>
      <c r="M105">
        <v>1.2E-2</v>
      </c>
      <c r="N105">
        <v>0</v>
      </c>
      <c r="O105">
        <v>1.6E-2</v>
      </c>
      <c r="P105">
        <v>1.6E-2</v>
      </c>
    </row>
    <row r="106" spans="2:16" x14ac:dyDescent="0.2">
      <c r="B106" t="s">
        <v>33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8.0000000000000002E-3</v>
      </c>
      <c r="L106">
        <v>0</v>
      </c>
      <c r="M106">
        <v>0</v>
      </c>
      <c r="N106">
        <v>1.2E-2</v>
      </c>
      <c r="O106">
        <v>2E-3</v>
      </c>
      <c r="P106">
        <v>2E-3</v>
      </c>
    </row>
    <row r="107" spans="2:16" x14ac:dyDescent="0.2">
      <c r="B107" t="s">
        <v>34</v>
      </c>
      <c r="C107">
        <v>0</v>
      </c>
      <c r="D107">
        <v>8.9999999999999993E-3</v>
      </c>
      <c r="E107">
        <v>0</v>
      </c>
      <c r="F107">
        <v>0</v>
      </c>
      <c r="G107">
        <v>1.2E-2</v>
      </c>
      <c r="H107">
        <v>1.7999999999999999E-2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3.0000000000000001E-3</v>
      </c>
      <c r="P107">
        <v>3.0000000000000001E-3</v>
      </c>
    </row>
    <row r="108" spans="2:16" x14ac:dyDescent="0.2">
      <c r="B108" t="s">
        <v>36</v>
      </c>
      <c r="C108">
        <v>0.01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0.01</v>
      </c>
      <c r="M108">
        <v>0</v>
      </c>
      <c r="N108">
        <v>0</v>
      </c>
      <c r="O108">
        <v>2E-3</v>
      </c>
      <c r="P108">
        <v>2E-3</v>
      </c>
    </row>
    <row r="109" spans="2:16" x14ac:dyDescent="0.2">
      <c r="B109" t="s">
        <v>37</v>
      </c>
      <c r="C109">
        <v>0.02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1.2E-2</v>
      </c>
      <c r="O109">
        <v>2E-3</v>
      </c>
      <c r="P109">
        <v>3.0000000000000001E-3</v>
      </c>
    </row>
    <row r="110" spans="2:16" x14ac:dyDescent="0.2">
      <c r="B110" t="s">
        <v>38</v>
      </c>
      <c r="C110">
        <v>0</v>
      </c>
      <c r="D110">
        <v>0</v>
      </c>
      <c r="E110">
        <v>8.9999999999999993E-3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1.6E-2</v>
      </c>
      <c r="L110">
        <v>0</v>
      </c>
      <c r="M110">
        <v>0</v>
      </c>
      <c r="N110">
        <v>0</v>
      </c>
      <c r="O110">
        <v>2E-3</v>
      </c>
      <c r="P110">
        <v>2E-3</v>
      </c>
    </row>
    <row r="111" spans="2:16" x14ac:dyDescent="0.2">
      <c r="B111" t="s">
        <v>39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2.4E-2</v>
      </c>
      <c r="O111">
        <v>2E-3</v>
      </c>
      <c r="P111">
        <v>2E-3</v>
      </c>
    </row>
    <row r="112" spans="2:16" x14ac:dyDescent="0.2">
      <c r="B112" t="s">
        <v>42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1.2E-2</v>
      </c>
      <c r="K112">
        <v>0</v>
      </c>
      <c r="L112">
        <v>0</v>
      </c>
      <c r="M112">
        <v>0</v>
      </c>
      <c r="N112">
        <v>0</v>
      </c>
      <c r="O112">
        <v>1E-3</v>
      </c>
      <c r="P112">
        <v>1E-3</v>
      </c>
    </row>
    <row r="115" spans="1:15" x14ac:dyDescent="0.2">
      <c r="A115" t="s">
        <v>88</v>
      </c>
    </row>
    <row r="117" spans="1:15" x14ac:dyDescent="0.2">
      <c r="B117" t="s">
        <v>89</v>
      </c>
    </row>
    <row r="118" spans="1:15" x14ac:dyDescent="0.2">
      <c r="B118" t="s">
        <v>90</v>
      </c>
      <c r="C118">
        <v>0.90700000000000003</v>
      </c>
      <c r="D118">
        <v>0.92600000000000005</v>
      </c>
      <c r="E118">
        <v>0.92700000000000005</v>
      </c>
      <c r="F118">
        <v>0.92</v>
      </c>
      <c r="G118">
        <v>0.92300000000000004</v>
      </c>
      <c r="H118">
        <v>0.93500000000000005</v>
      </c>
      <c r="I118">
        <v>0.91200000000000003</v>
      </c>
      <c r="J118">
        <v>0.86699999999999999</v>
      </c>
      <c r="K118">
        <v>0.93200000000000005</v>
      </c>
      <c r="L118">
        <v>0.92600000000000005</v>
      </c>
      <c r="M118">
        <v>0.92400000000000004</v>
      </c>
      <c r="N118">
        <v>0.90900000000000003</v>
      </c>
    </row>
    <row r="119" spans="1:15" x14ac:dyDescent="0.2">
      <c r="B119" t="s">
        <v>91</v>
      </c>
      <c r="C119">
        <v>0.42799999999999999</v>
      </c>
      <c r="D119">
        <v>0.41199999999999998</v>
      </c>
      <c r="E119">
        <v>0.57099999999999995</v>
      </c>
      <c r="F119">
        <v>0.45300000000000001</v>
      </c>
      <c r="G119">
        <v>0.57799999999999996</v>
      </c>
      <c r="H119">
        <v>0.53800000000000003</v>
      </c>
      <c r="I119">
        <v>0.45</v>
      </c>
      <c r="J119">
        <v>0.501</v>
      </c>
      <c r="K119">
        <v>0.52500000000000002</v>
      </c>
      <c r="L119">
        <v>0.49199999999999999</v>
      </c>
      <c r="M119">
        <v>0.55500000000000005</v>
      </c>
      <c r="N119">
        <v>0.67100000000000004</v>
      </c>
    </row>
    <row r="120" spans="1:15" x14ac:dyDescent="0.2">
      <c r="B120" t="s">
        <v>92</v>
      </c>
      <c r="C120">
        <v>0.68799999999999994</v>
      </c>
      <c r="D120">
        <v>0.79</v>
      </c>
      <c r="E120">
        <v>0.73399999999999999</v>
      </c>
      <c r="F120">
        <v>0.8</v>
      </c>
      <c r="G120">
        <v>0.65100000000000002</v>
      </c>
      <c r="H120">
        <v>0.749</v>
      </c>
      <c r="I120">
        <v>0.71799999999999997</v>
      </c>
      <c r="J120">
        <v>0.61299999999999999</v>
      </c>
      <c r="K120">
        <v>0.71299999999999997</v>
      </c>
      <c r="L120">
        <v>0.72699999999999998</v>
      </c>
      <c r="M120">
        <v>0.65900000000000003</v>
      </c>
      <c r="N120">
        <v>0.874</v>
      </c>
    </row>
    <row r="121" spans="1:15" x14ac:dyDescent="0.2">
      <c r="B121" t="s">
        <v>93</v>
      </c>
      <c r="C121">
        <v>0.92</v>
      </c>
      <c r="D121">
        <v>0.90900000000000003</v>
      </c>
      <c r="E121">
        <v>0.76900000000000002</v>
      </c>
      <c r="F121">
        <v>0.90500000000000003</v>
      </c>
      <c r="G121">
        <v>0.91900000000000004</v>
      </c>
      <c r="H121">
        <v>0.90400000000000003</v>
      </c>
      <c r="I121">
        <v>0.91</v>
      </c>
      <c r="J121">
        <v>0.92800000000000005</v>
      </c>
      <c r="K121">
        <v>0.90400000000000003</v>
      </c>
      <c r="L121">
        <v>0.88700000000000001</v>
      </c>
      <c r="M121">
        <v>0.88200000000000001</v>
      </c>
      <c r="N121">
        <v>0.92200000000000004</v>
      </c>
    </row>
    <row r="123" spans="1:15" x14ac:dyDescent="0.2">
      <c r="A123" t="s">
        <v>88</v>
      </c>
    </row>
    <row r="125" spans="1:15" x14ac:dyDescent="0.2">
      <c r="B125" t="s">
        <v>94</v>
      </c>
    </row>
    <row r="126" spans="1:15" x14ac:dyDescent="0.2">
      <c r="B126" t="s">
        <v>90</v>
      </c>
      <c r="C126">
        <v>18</v>
      </c>
      <c r="D126">
        <v>18</v>
      </c>
      <c r="E126">
        <v>20</v>
      </c>
      <c r="F126">
        <v>15</v>
      </c>
      <c r="G126">
        <v>13</v>
      </c>
      <c r="H126">
        <v>19</v>
      </c>
      <c r="I126">
        <v>16</v>
      </c>
      <c r="J126">
        <v>12</v>
      </c>
      <c r="K126">
        <v>18</v>
      </c>
      <c r="L126">
        <v>16</v>
      </c>
      <c r="M126">
        <v>20</v>
      </c>
      <c r="N126">
        <v>15</v>
      </c>
      <c r="O126">
        <v>27</v>
      </c>
    </row>
    <row r="127" spans="1:15" x14ac:dyDescent="0.2">
      <c r="B127" t="s">
        <v>91</v>
      </c>
      <c r="C127">
        <v>6</v>
      </c>
      <c r="D127">
        <v>7</v>
      </c>
      <c r="E127">
        <v>8</v>
      </c>
      <c r="F127">
        <v>5</v>
      </c>
      <c r="G127">
        <v>6</v>
      </c>
      <c r="H127">
        <v>5</v>
      </c>
      <c r="I127">
        <v>5</v>
      </c>
      <c r="J127">
        <v>7</v>
      </c>
      <c r="K127">
        <v>6</v>
      </c>
      <c r="L127">
        <v>6</v>
      </c>
      <c r="M127">
        <v>8</v>
      </c>
      <c r="N127">
        <v>7</v>
      </c>
      <c r="O127">
        <v>10</v>
      </c>
    </row>
    <row r="128" spans="1:15" x14ac:dyDescent="0.2">
      <c r="B128" t="s">
        <v>92</v>
      </c>
      <c r="C128">
        <v>7</v>
      </c>
      <c r="D128">
        <v>13</v>
      </c>
      <c r="E128">
        <v>8</v>
      </c>
      <c r="F128">
        <v>11</v>
      </c>
      <c r="G128">
        <v>7</v>
      </c>
      <c r="H128">
        <v>11</v>
      </c>
      <c r="I128">
        <v>11</v>
      </c>
      <c r="J128">
        <v>10</v>
      </c>
      <c r="K128">
        <v>11</v>
      </c>
      <c r="L128">
        <v>9</v>
      </c>
      <c r="M128">
        <v>10</v>
      </c>
      <c r="N128">
        <v>17</v>
      </c>
      <c r="O128">
        <v>24</v>
      </c>
    </row>
    <row r="129" spans="1:15" x14ac:dyDescent="0.2">
      <c r="B129" t="s">
        <v>93</v>
      </c>
      <c r="C129">
        <v>20</v>
      </c>
      <c r="D129">
        <v>22</v>
      </c>
      <c r="E129">
        <v>17</v>
      </c>
      <c r="F129">
        <v>20</v>
      </c>
      <c r="G129">
        <v>22</v>
      </c>
      <c r="H129">
        <v>19</v>
      </c>
      <c r="I129">
        <v>17</v>
      </c>
      <c r="J129">
        <v>21</v>
      </c>
      <c r="K129">
        <v>19</v>
      </c>
      <c r="L129">
        <v>16</v>
      </c>
      <c r="M129">
        <v>22</v>
      </c>
      <c r="N129">
        <v>21</v>
      </c>
      <c r="O129">
        <v>33</v>
      </c>
    </row>
    <row r="131" spans="1:15" x14ac:dyDescent="0.2">
      <c r="A131" t="s">
        <v>88</v>
      </c>
    </row>
    <row r="133" spans="1:15" x14ac:dyDescent="0.2">
      <c r="B133" t="s">
        <v>95</v>
      </c>
    </row>
    <row r="134" spans="1:15" x14ac:dyDescent="0.2">
      <c r="B134" t="s">
        <v>90</v>
      </c>
      <c r="C134">
        <v>0.46</v>
      </c>
      <c r="D134">
        <v>0.38600000000000001</v>
      </c>
      <c r="E134">
        <v>0.56799999999999995</v>
      </c>
      <c r="F134">
        <v>0.47599999999999998</v>
      </c>
      <c r="G134">
        <v>0.45800000000000002</v>
      </c>
      <c r="H134">
        <v>0.39800000000000002</v>
      </c>
      <c r="I134">
        <v>0.45200000000000001</v>
      </c>
      <c r="J134">
        <v>0.438</v>
      </c>
      <c r="K134">
        <v>0.47899999999999998</v>
      </c>
      <c r="L134">
        <v>0.57699999999999996</v>
      </c>
      <c r="M134">
        <v>0.47599999999999998</v>
      </c>
      <c r="N134">
        <v>0.746</v>
      </c>
    </row>
    <row r="135" spans="1:15" x14ac:dyDescent="0.2">
      <c r="B135" t="s">
        <v>91</v>
      </c>
      <c r="C135">
        <v>0.52400000000000002</v>
      </c>
      <c r="D135">
        <v>0.47099999999999997</v>
      </c>
      <c r="E135">
        <v>0.51400000000000001</v>
      </c>
      <c r="F135">
        <v>0.71499999999999997</v>
      </c>
      <c r="G135">
        <v>0.63800000000000001</v>
      </c>
      <c r="H135">
        <v>0.34599999999999997</v>
      </c>
      <c r="I135">
        <v>0.47499999999999998</v>
      </c>
      <c r="J135">
        <v>0.46700000000000003</v>
      </c>
      <c r="K135">
        <v>0.44800000000000001</v>
      </c>
      <c r="L135">
        <v>0.53100000000000003</v>
      </c>
      <c r="M135">
        <v>0.53900000000000003</v>
      </c>
      <c r="N135">
        <v>0.184</v>
      </c>
    </row>
    <row r="136" spans="1:15" x14ac:dyDescent="0.2">
      <c r="B136" t="s">
        <v>92</v>
      </c>
      <c r="C136">
        <v>0.72099999999999997</v>
      </c>
      <c r="D136">
        <v>0.76100000000000001</v>
      </c>
      <c r="E136">
        <v>0.69399999999999995</v>
      </c>
      <c r="F136">
        <v>0.34300000000000003</v>
      </c>
      <c r="G136">
        <v>0.60399999999999998</v>
      </c>
      <c r="H136">
        <v>0.63400000000000001</v>
      </c>
      <c r="I136">
        <v>0.62</v>
      </c>
      <c r="J136">
        <v>0.59199999999999997</v>
      </c>
      <c r="K136">
        <v>0.63200000000000001</v>
      </c>
      <c r="L136">
        <v>0.85399999999999998</v>
      </c>
      <c r="M136">
        <v>0.72599999999999998</v>
      </c>
      <c r="N136">
        <v>0.30199999999999999</v>
      </c>
    </row>
    <row r="137" spans="1:15" x14ac:dyDescent="0.2">
      <c r="B137" t="s">
        <v>93</v>
      </c>
      <c r="C137">
        <v>0.45700000000000002</v>
      </c>
      <c r="D137">
        <v>0.26600000000000001</v>
      </c>
      <c r="E137">
        <v>0.35</v>
      </c>
      <c r="F137">
        <v>0.46700000000000003</v>
      </c>
      <c r="G137">
        <v>0.20399999999999999</v>
      </c>
      <c r="H137">
        <v>0.42699999999999999</v>
      </c>
      <c r="I137">
        <v>0.432</v>
      </c>
      <c r="J137">
        <v>0.23100000000000001</v>
      </c>
      <c r="K137">
        <v>0.28599999999999998</v>
      </c>
      <c r="L137">
        <v>0.28699999999999998</v>
      </c>
      <c r="M137">
        <v>0.22700000000000001</v>
      </c>
      <c r="N137">
        <v>7.3999999999999996E-2</v>
      </c>
    </row>
    <row r="139" spans="1:15" x14ac:dyDescent="0.2">
      <c r="B139" t="s">
        <v>96</v>
      </c>
      <c r="C139">
        <v>0.52900000000000003</v>
      </c>
      <c r="D139">
        <v>0.45900000000000002</v>
      </c>
      <c r="E139">
        <v>0.53300000000000003</v>
      </c>
      <c r="F139">
        <v>0.47399999999999998</v>
      </c>
      <c r="G139">
        <v>0.44700000000000001</v>
      </c>
      <c r="H139">
        <v>0.45400000000000001</v>
      </c>
      <c r="I139">
        <v>0.49</v>
      </c>
      <c r="J139">
        <v>0.40899999999999997</v>
      </c>
      <c r="K139">
        <v>0.45300000000000001</v>
      </c>
      <c r="L139">
        <v>0.55100000000000005</v>
      </c>
      <c r="M139">
        <v>0.46899999999999997</v>
      </c>
      <c r="N139">
        <v>0.33600000000000002</v>
      </c>
    </row>
    <row r="141" spans="1:15" x14ac:dyDescent="0.2">
      <c r="A141" t="s">
        <v>88</v>
      </c>
    </row>
    <row r="143" spans="1:15" x14ac:dyDescent="0.2">
      <c r="B143" t="s">
        <v>97</v>
      </c>
    </row>
    <row r="144" spans="1:15" x14ac:dyDescent="0.2">
      <c r="B144" t="s">
        <v>98</v>
      </c>
    </row>
    <row r="145" spans="2:14" x14ac:dyDescent="0.2">
      <c r="B145" t="s">
        <v>99</v>
      </c>
    </row>
    <row r="147" spans="2:14" x14ac:dyDescent="0.2">
      <c r="B147" t="s">
        <v>100</v>
      </c>
    </row>
    <row r="148" spans="2:14" x14ac:dyDescent="0.2">
      <c r="B148" t="s">
        <v>90</v>
      </c>
      <c r="C148">
        <v>1E-4</v>
      </c>
      <c r="D148">
        <v>1E-4</v>
      </c>
      <c r="E148">
        <v>1E-4</v>
      </c>
      <c r="F148">
        <v>1E-4</v>
      </c>
      <c r="G148">
        <v>1E-4</v>
      </c>
      <c r="H148">
        <v>1E-4</v>
      </c>
      <c r="I148">
        <v>1E-4</v>
      </c>
      <c r="J148">
        <v>1E-4</v>
      </c>
      <c r="K148">
        <v>1E-4</v>
      </c>
      <c r="L148">
        <v>1E-4</v>
      </c>
      <c r="M148">
        <v>1E-4</v>
      </c>
      <c r="N148">
        <v>1E-4</v>
      </c>
    </row>
    <row r="149" spans="2:14" x14ac:dyDescent="0.2">
      <c r="B149" t="s">
        <v>91</v>
      </c>
      <c r="C149">
        <v>1E-4</v>
      </c>
      <c r="D149">
        <v>1E-4</v>
      </c>
      <c r="E149">
        <v>1E-4</v>
      </c>
      <c r="F149">
        <v>1E-4</v>
      </c>
      <c r="G149">
        <v>1E-4</v>
      </c>
      <c r="H149">
        <v>1E-4</v>
      </c>
      <c r="I149">
        <v>1E-4</v>
      </c>
      <c r="J149">
        <v>1E-4</v>
      </c>
      <c r="K149">
        <v>1E-4</v>
      </c>
      <c r="L149">
        <v>1E-4</v>
      </c>
      <c r="M149">
        <v>1E-4</v>
      </c>
      <c r="N149">
        <v>2.6800000000000001E-2</v>
      </c>
    </row>
    <row r="150" spans="2:14" x14ac:dyDescent="0.2">
      <c r="B150" t="s">
        <v>92</v>
      </c>
      <c r="C150">
        <v>1E-4</v>
      </c>
      <c r="D150">
        <v>1E-4</v>
      </c>
      <c r="E150">
        <v>1E-4</v>
      </c>
      <c r="F150">
        <v>1E-4</v>
      </c>
      <c r="G150">
        <v>1E-4</v>
      </c>
      <c r="H150">
        <v>1E-4</v>
      </c>
      <c r="I150">
        <v>1E-4</v>
      </c>
      <c r="J150">
        <v>1E-4</v>
      </c>
      <c r="K150">
        <v>1E-4</v>
      </c>
      <c r="L150">
        <v>1E-4</v>
      </c>
      <c r="M150">
        <v>1E-4</v>
      </c>
      <c r="N150">
        <v>1E-4</v>
      </c>
    </row>
    <row r="151" spans="2:14" x14ac:dyDescent="0.2">
      <c r="B151" t="s">
        <v>93</v>
      </c>
      <c r="C151">
        <v>1E-4</v>
      </c>
      <c r="D151">
        <v>1E-4</v>
      </c>
      <c r="E151">
        <v>1E-4</v>
      </c>
      <c r="F151">
        <v>1E-4</v>
      </c>
      <c r="G151">
        <v>2.9999999999999997E-4</v>
      </c>
      <c r="H151">
        <v>1E-4</v>
      </c>
      <c r="I151">
        <v>1E-4</v>
      </c>
      <c r="J151">
        <v>1E-4</v>
      </c>
      <c r="K151">
        <v>1E-4</v>
      </c>
      <c r="L151">
        <v>1E-4</v>
      </c>
      <c r="M151">
        <v>1E-4</v>
      </c>
      <c r="N151">
        <v>9.8199999999999996E-2</v>
      </c>
    </row>
    <row r="153" spans="2:14" x14ac:dyDescent="0.2">
      <c r="B153" t="s">
        <v>96</v>
      </c>
      <c r="C153">
        <v>1E-4</v>
      </c>
      <c r="D153">
        <v>1E-4</v>
      </c>
      <c r="E153">
        <v>1E-4</v>
      </c>
      <c r="F153">
        <v>1E-4</v>
      </c>
      <c r="G153">
        <v>1E-4</v>
      </c>
      <c r="H153">
        <v>1E-4</v>
      </c>
      <c r="I153">
        <v>1E-4</v>
      </c>
      <c r="J153">
        <v>1E-4</v>
      </c>
      <c r="K153">
        <v>1E-4</v>
      </c>
      <c r="L153">
        <v>1E-4</v>
      </c>
      <c r="M153">
        <v>1E-4</v>
      </c>
      <c r="N153">
        <v>1E-4</v>
      </c>
    </row>
    <row r="155" spans="2:14" x14ac:dyDescent="0.2">
      <c r="B155" t="s">
        <v>101</v>
      </c>
    </row>
    <row r="156" spans="2:14" x14ac:dyDescent="0.2">
      <c r="B156" t="s">
        <v>90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</row>
    <row r="157" spans="2:14" x14ac:dyDescent="0.2">
      <c r="B157" t="s">
        <v>91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0.98970000000000002</v>
      </c>
    </row>
    <row r="158" spans="2:14" x14ac:dyDescent="0.2">
      <c r="B158" t="s">
        <v>92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</row>
    <row r="159" spans="2:14" x14ac:dyDescent="0.2">
      <c r="B159" t="s">
        <v>93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0.96240000000000003</v>
      </c>
    </row>
    <row r="161" spans="1:14" x14ac:dyDescent="0.2">
      <c r="B161" t="s">
        <v>96</v>
      </c>
      <c r="C161">
        <v>1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1</v>
      </c>
      <c r="K161">
        <v>1</v>
      </c>
      <c r="L161">
        <v>1</v>
      </c>
      <c r="M161">
        <v>1</v>
      </c>
      <c r="N161">
        <v>1</v>
      </c>
    </row>
    <row r="163" spans="1:14" x14ac:dyDescent="0.2">
      <c r="A163" t="s">
        <v>88</v>
      </c>
    </row>
    <row r="164" spans="1:14" x14ac:dyDescent="0.2">
      <c r="B164" t="s">
        <v>102</v>
      </c>
    </row>
    <row r="166" spans="1:14" x14ac:dyDescent="0.2">
      <c r="B166" t="s">
        <v>103</v>
      </c>
      <c r="C166" t="s">
        <v>104</v>
      </c>
      <c r="D166" t="s">
        <v>105</v>
      </c>
      <c r="E166" t="s">
        <v>106</v>
      </c>
      <c r="F166" t="s">
        <v>107</v>
      </c>
      <c r="G166" t="s">
        <v>108</v>
      </c>
      <c r="H166" t="s">
        <v>109</v>
      </c>
      <c r="I166" t="s">
        <v>110</v>
      </c>
      <c r="J166" t="s">
        <v>111</v>
      </c>
      <c r="K166" t="s">
        <v>112</v>
      </c>
    </row>
    <row r="167" spans="1:14" x14ac:dyDescent="0.2">
      <c r="B167" t="s">
        <v>90</v>
      </c>
      <c r="C167">
        <v>0.46500000000000002</v>
      </c>
      <c r="D167">
        <v>0.91700000000000004</v>
      </c>
      <c r="E167">
        <v>0.91900000000000004</v>
      </c>
      <c r="F167">
        <v>1E-3</v>
      </c>
      <c r="G167">
        <v>1E-3</v>
      </c>
      <c r="H167">
        <v>0.91900000000000004</v>
      </c>
      <c r="I167">
        <v>1E-3</v>
      </c>
      <c r="J167">
        <v>2E-3</v>
      </c>
      <c r="K167">
        <v>0.49299999999999999</v>
      </c>
    </row>
    <row r="168" spans="1:14" x14ac:dyDescent="0.2">
      <c r="B168" t="s">
        <v>91</v>
      </c>
      <c r="C168">
        <v>0.26800000000000002</v>
      </c>
      <c r="D168">
        <v>0.51500000000000001</v>
      </c>
      <c r="E168">
        <v>0.55800000000000005</v>
      </c>
      <c r="F168">
        <v>4.3999999999999997E-2</v>
      </c>
      <c r="G168">
        <v>4.8000000000000001E-2</v>
      </c>
      <c r="H168">
        <v>0.56200000000000006</v>
      </c>
      <c r="I168">
        <v>7.9000000000000001E-2</v>
      </c>
      <c r="J168">
        <v>8.5000000000000006E-2</v>
      </c>
      <c r="K168">
        <v>0.47899999999999998</v>
      </c>
    </row>
    <row r="169" spans="1:14" x14ac:dyDescent="0.2">
      <c r="B169" t="s">
        <v>92</v>
      </c>
      <c r="C169">
        <v>0.27900000000000003</v>
      </c>
      <c r="D169">
        <v>0.72599999999999998</v>
      </c>
      <c r="E169">
        <v>0.75700000000000001</v>
      </c>
      <c r="F169">
        <v>0.03</v>
      </c>
      <c r="G169">
        <v>3.3000000000000002E-2</v>
      </c>
      <c r="H169">
        <v>0.76</v>
      </c>
      <c r="I169">
        <v>0.04</v>
      </c>
      <c r="J169">
        <v>4.3999999999999997E-2</v>
      </c>
      <c r="K169">
        <v>0.61599999999999999</v>
      </c>
    </row>
    <row r="170" spans="1:14" x14ac:dyDescent="0.2">
      <c r="B170" t="s">
        <v>93</v>
      </c>
      <c r="C170">
        <v>0.62</v>
      </c>
      <c r="D170">
        <v>0.89700000000000002</v>
      </c>
      <c r="E170">
        <v>0.90800000000000003</v>
      </c>
      <c r="F170">
        <v>1.2E-2</v>
      </c>
      <c r="G170">
        <v>1.2999999999999999E-2</v>
      </c>
      <c r="H170">
        <v>0.90900000000000003</v>
      </c>
      <c r="I170">
        <v>1.2999999999999999E-2</v>
      </c>
      <c r="J170">
        <v>1.4E-2</v>
      </c>
      <c r="K170">
        <v>0.308</v>
      </c>
    </row>
    <row r="172" spans="1:14" x14ac:dyDescent="0.2">
      <c r="B172" t="s">
        <v>113</v>
      </c>
      <c r="C172">
        <v>0.40799999999999997</v>
      </c>
      <c r="D172">
        <v>0.76400000000000001</v>
      </c>
      <c r="E172">
        <v>0.78600000000000003</v>
      </c>
      <c r="F172">
        <v>2.1999999999999999E-2</v>
      </c>
      <c r="G172">
        <v>2.4E-2</v>
      </c>
      <c r="H172">
        <v>0.78800000000000003</v>
      </c>
      <c r="I172">
        <v>2.8000000000000001E-2</v>
      </c>
      <c r="J172">
        <v>0.03</v>
      </c>
      <c r="K172">
        <v>0.46600000000000003</v>
      </c>
    </row>
    <row r="174" spans="1:14" x14ac:dyDescent="0.2">
      <c r="A174" t="s">
        <v>114</v>
      </c>
    </row>
    <row r="175" spans="1:14" x14ac:dyDescent="0.2">
      <c r="B175" t="s">
        <v>115</v>
      </c>
    </row>
    <row r="176" spans="1:14" x14ac:dyDescent="0.2">
      <c r="B176" t="s">
        <v>116</v>
      </c>
    </row>
    <row r="178" spans="1:3" x14ac:dyDescent="0.2">
      <c r="C178" t="s">
        <v>117</v>
      </c>
    </row>
    <row r="179" spans="1:3" x14ac:dyDescent="0.2">
      <c r="A179" t="s">
        <v>118</v>
      </c>
      <c r="C179">
        <v>0.62770000000000004</v>
      </c>
    </row>
    <row r="180" spans="1:3" x14ac:dyDescent="0.2">
      <c r="A180" t="s">
        <v>119</v>
      </c>
      <c r="C180">
        <v>0.65059999999999996</v>
      </c>
    </row>
    <row r="181" spans="1:3" x14ac:dyDescent="0.2">
      <c r="A181" t="s">
        <v>120</v>
      </c>
      <c r="C181">
        <v>0.88660000000000005</v>
      </c>
    </row>
    <row r="182" spans="1:3" x14ac:dyDescent="0.2">
      <c r="A182" t="s">
        <v>121</v>
      </c>
      <c r="C182">
        <v>0.11700000000000001</v>
      </c>
    </row>
    <row r="183" spans="1:3" x14ac:dyDescent="0.2">
      <c r="A183" t="s">
        <v>122</v>
      </c>
      <c r="C183">
        <v>0.56100000000000005</v>
      </c>
    </row>
    <row r="184" spans="1:3" x14ac:dyDescent="0.2">
      <c r="A184" t="s">
        <v>123</v>
      </c>
      <c r="C184">
        <v>0.79930000000000001</v>
      </c>
    </row>
    <row r="187" spans="1:3" x14ac:dyDescent="0.2">
      <c r="A187" t="s">
        <v>88</v>
      </c>
    </row>
    <row r="188" spans="1:3" x14ac:dyDescent="0.2">
      <c r="B188" t="s">
        <v>124</v>
      </c>
    </row>
    <row r="189" spans="1:3" x14ac:dyDescent="0.2">
      <c r="B189" t="s">
        <v>125</v>
      </c>
    </row>
    <row r="190" spans="1:3" x14ac:dyDescent="0.2">
      <c r="B190" t="s">
        <v>126</v>
      </c>
    </row>
    <row r="191" spans="1:3" x14ac:dyDescent="0.2">
      <c r="B191" t="s">
        <v>127</v>
      </c>
    </row>
    <row r="192" spans="1:3" x14ac:dyDescent="0.2">
      <c r="B192" t="s">
        <v>128</v>
      </c>
    </row>
    <row r="195" spans="2:10" x14ac:dyDescent="0.2">
      <c r="B195" t="s">
        <v>129</v>
      </c>
    </row>
    <row r="196" spans="2:10" x14ac:dyDescent="0.2">
      <c r="B196" t="s">
        <v>130</v>
      </c>
      <c r="C196" t="s">
        <v>131</v>
      </c>
      <c r="D196" t="s">
        <v>132</v>
      </c>
      <c r="E196" t="s">
        <v>133</v>
      </c>
      <c r="F196" t="s">
        <v>134</v>
      </c>
      <c r="G196" t="s">
        <v>135</v>
      </c>
      <c r="H196" t="s">
        <v>136</v>
      </c>
      <c r="I196" t="s">
        <v>137</v>
      </c>
      <c r="J196" t="s">
        <v>138</v>
      </c>
    </row>
    <row r="197" spans="2:10" x14ac:dyDescent="0.2">
      <c r="B197">
        <v>128</v>
      </c>
      <c r="C197">
        <v>-3.0000000000000001E-3</v>
      </c>
      <c r="D197">
        <v>7.0000000000000001E-3</v>
      </c>
      <c r="E197">
        <v>-0.01</v>
      </c>
      <c r="F197">
        <v>1.4999999999999999E-2</v>
      </c>
    </row>
    <row r="198" spans="2:10" x14ac:dyDescent="0.2">
      <c r="B198">
        <v>130</v>
      </c>
      <c r="C198">
        <v>0.54900000000000004</v>
      </c>
      <c r="D198">
        <v>4.0000000000000001E-3</v>
      </c>
      <c r="E198">
        <v>0.54800000000000004</v>
      </c>
      <c r="F198">
        <v>5.0000000000000001E-3</v>
      </c>
    </row>
    <row r="199" spans="2:10" x14ac:dyDescent="0.2">
      <c r="B199">
        <v>132</v>
      </c>
      <c r="C199">
        <v>1</v>
      </c>
      <c r="D199">
        <v>2E-3</v>
      </c>
      <c r="E199">
        <v>1</v>
      </c>
      <c r="F199">
        <v>2E-3</v>
      </c>
    </row>
    <row r="200" spans="2:10" x14ac:dyDescent="0.2">
      <c r="B200">
        <v>134</v>
      </c>
      <c r="C200">
        <v>0.54700000000000004</v>
      </c>
      <c r="D200">
        <v>1.0999999999999999E-2</v>
      </c>
      <c r="E200">
        <v>0.54200000000000004</v>
      </c>
      <c r="F200">
        <v>1.4E-2</v>
      </c>
    </row>
    <row r="201" spans="2:10" x14ac:dyDescent="0.2">
      <c r="B201">
        <v>135</v>
      </c>
      <c r="C201">
        <v>0.57499999999999996</v>
      </c>
      <c r="D201">
        <v>-6.0000000000000001E-3</v>
      </c>
      <c r="E201">
        <v>0.57799999999999996</v>
      </c>
      <c r="F201">
        <v>-7.0000000000000001E-3</v>
      </c>
    </row>
    <row r="202" spans="2:10" x14ac:dyDescent="0.2">
      <c r="B202">
        <v>136</v>
      </c>
      <c r="C202">
        <v>0.46400000000000002</v>
      </c>
      <c r="D202">
        <v>4.0000000000000001E-3</v>
      </c>
      <c r="E202">
        <v>0.46200000000000002</v>
      </c>
      <c r="F202">
        <v>6.0000000000000001E-3</v>
      </c>
    </row>
    <row r="203" spans="2:10" x14ac:dyDescent="0.2">
      <c r="B203">
        <v>137</v>
      </c>
      <c r="C203">
        <v>0.25900000000000001</v>
      </c>
      <c r="D203">
        <v>2E-3</v>
      </c>
      <c r="E203">
        <v>0.25700000000000001</v>
      </c>
      <c r="F203">
        <v>4.0000000000000001E-3</v>
      </c>
    </row>
    <row r="204" spans="2:10" x14ac:dyDescent="0.2">
      <c r="B204">
        <v>138</v>
      </c>
      <c r="C204">
        <v>0</v>
      </c>
      <c r="D204">
        <v>2E-3</v>
      </c>
      <c r="E204">
        <v>-2E-3</v>
      </c>
      <c r="F204">
        <v>4.0000000000000001E-3</v>
      </c>
    </row>
    <row r="205" spans="2:10" x14ac:dyDescent="0.2">
      <c r="B205">
        <v>139</v>
      </c>
      <c r="C205">
        <v>0.499</v>
      </c>
      <c r="D205">
        <v>3.0000000000000001E-3</v>
      </c>
      <c r="E205">
        <v>0.498</v>
      </c>
      <c r="F205">
        <v>4.0000000000000001E-3</v>
      </c>
    </row>
    <row r="206" spans="2:10" x14ac:dyDescent="0.2">
      <c r="B206">
        <v>140</v>
      </c>
      <c r="C206">
        <v>0.19500000000000001</v>
      </c>
      <c r="D206">
        <v>1.0999999999999999E-2</v>
      </c>
      <c r="E206">
        <v>0.186</v>
      </c>
      <c r="F206">
        <v>1.9E-2</v>
      </c>
    </row>
    <row r="207" spans="2:10" x14ac:dyDescent="0.2">
      <c r="B207">
        <v>141</v>
      </c>
      <c r="C207">
        <v>0.52500000000000002</v>
      </c>
      <c r="D207">
        <v>0.01</v>
      </c>
      <c r="E207">
        <v>0.52100000000000002</v>
      </c>
      <c r="F207">
        <v>1.2999999999999999E-2</v>
      </c>
    </row>
    <row r="208" spans="2:10" x14ac:dyDescent="0.2">
      <c r="B208">
        <v>142</v>
      </c>
      <c r="C208">
        <v>0.29499999999999998</v>
      </c>
      <c r="D208">
        <v>4.0000000000000001E-3</v>
      </c>
      <c r="E208">
        <v>0.29199999999999998</v>
      </c>
      <c r="F208">
        <v>6.0000000000000001E-3</v>
      </c>
    </row>
    <row r="209" spans="2:10" x14ac:dyDescent="0.2">
      <c r="B209">
        <v>143</v>
      </c>
      <c r="C209">
        <v>0.51700000000000002</v>
      </c>
      <c r="D209">
        <v>8.0000000000000002E-3</v>
      </c>
      <c r="E209">
        <v>0.51300000000000001</v>
      </c>
      <c r="F209">
        <v>1.0999999999999999E-2</v>
      </c>
    </row>
    <row r="210" spans="2:10" x14ac:dyDescent="0.2">
      <c r="B210">
        <v>144</v>
      </c>
      <c r="C210">
        <v>0.64600000000000002</v>
      </c>
      <c r="D210">
        <v>0</v>
      </c>
      <c r="E210">
        <v>0.64600000000000002</v>
      </c>
      <c r="F210">
        <v>0</v>
      </c>
    </row>
    <row r="211" spans="2:10" x14ac:dyDescent="0.2">
      <c r="B211">
        <v>145</v>
      </c>
      <c r="C211">
        <v>0.40799999999999997</v>
      </c>
      <c r="D211">
        <v>3.0000000000000001E-3</v>
      </c>
      <c r="E211">
        <v>0.40600000000000003</v>
      </c>
      <c r="F211">
        <v>4.0000000000000001E-3</v>
      </c>
    </row>
    <row r="212" spans="2:10" x14ac:dyDescent="0.2">
      <c r="B212">
        <v>146</v>
      </c>
      <c r="C212">
        <v>0.59499999999999997</v>
      </c>
      <c r="D212">
        <v>5.0000000000000001E-3</v>
      </c>
      <c r="E212">
        <v>0.59299999999999997</v>
      </c>
      <c r="F212">
        <v>6.0000000000000001E-3</v>
      </c>
    </row>
    <row r="213" spans="2:10" x14ac:dyDescent="0.2">
      <c r="B213">
        <v>147</v>
      </c>
      <c r="C213">
        <v>0.47699999999999998</v>
      </c>
      <c r="D213">
        <v>-6.0000000000000001E-3</v>
      </c>
      <c r="E213">
        <v>0.48</v>
      </c>
      <c r="F213">
        <v>-8.0000000000000002E-3</v>
      </c>
    </row>
    <row r="214" spans="2:10" x14ac:dyDescent="0.2">
      <c r="B214">
        <v>148</v>
      </c>
      <c r="C214">
        <v>0.44600000000000001</v>
      </c>
      <c r="D214">
        <v>-8.0000000000000002E-3</v>
      </c>
      <c r="E214">
        <v>0.45100000000000001</v>
      </c>
      <c r="F214">
        <v>-1.2E-2</v>
      </c>
    </row>
    <row r="215" spans="2:10" x14ac:dyDescent="0.2">
      <c r="B215">
        <v>149</v>
      </c>
      <c r="C215">
        <v>0.45400000000000001</v>
      </c>
      <c r="D215">
        <v>0</v>
      </c>
      <c r="E215">
        <v>0.45400000000000001</v>
      </c>
      <c r="F215">
        <v>0</v>
      </c>
    </row>
    <row r="216" spans="2:10" x14ac:dyDescent="0.2">
      <c r="B216">
        <v>150</v>
      </c>
      <c r="C216">
        <v>0.315</v>
      </c>
      <c r="D216">
        <v>-4.0000000000000001E-3</v>
      </c>
      <c r="E216">
        <v>0.318</v>
      </c>
      <c r="F216">
        <v>-5.0000000000000001E-3</v>
      </c>
    </row>
    <row r="217" spans="2:10" x14ac:dyDescent="0.2">
      <c r="B217">
        <v>151</v>
      </c>
      <c r="C217">
        <v>0.59599999999999997</v>
      </c>
      <c r="D217">
        <v>4.0000000000000001E-3</v>
      </c>
      <c r="E217">
        <v>0.59399999999999997</v>
      </c>
      <c r="F217">
        <v>6.0000000000000001E-3</v>
      </c>
    </row>
    <row r="218" spans="2:10" x14ac:dyDescent="0.2">
      <c r="B218">
        <v>152</v>
      </c>
      <c r="C218">
        <v>0.73499999999999999</v>
      </c>
      <c r="D218">
        <v>-6.0000000000000001E-3</v>
      </c>
      <c r="E218">
        <v>0.73699999999999999</v>
      </c>
      <c r="F218">
        <v>-7.0000000000000001E-3</v>
      </c>
    </row>
    <row r="219" spans="2:10" x14ac:dyDescent="0.2">
      <c r="B219">
        <v>153</v>
      </c>
      <c r="C219">
        <v>0.30099999999999999</v>
      </c>
      <c r="D219">
        <v>3.0000000000000001E-3</v>
      </c>
      <c r="E219">
        <v>0.29899999999999999</v>
      </c>
      <c r="F219">
        <v>5.0000000000000001E-3</v>
      </c>
    </row>
    <row r="220" spans="2:10" x14ac:dyDescent="0.2">
      <c r="B220">
        <v>154</v>
      </c>
      <c r="C220">
        <v>0.39800000000000002</v>
      </c>
      <c r="D220">
        <v>3.0000000000000001E-3</v>
      </c>
      <c r="E220">
        <v>0.39600000000000002</v>
      </c>
      <c r="F220">
        <v>5.0000000000000001E-3</v>
      </c>
    </row>
    <row r="221" spans="2:10" x14ac:dyDescent="0.2">
      <c r="B221">
        <v>155</v>
      </c>
      <c r="C221">
        <v>0</v>
      </c>
      <c r="D221">
        <v>-5.0000000000000001E-3</v>
      </c>
      <c r="E221">
        <v>4.0000000000000001E-3</v>
      </c>
      <c r="F221">
        <v>-8.9999999999999993E-3</v>
      </c>
    </row>
    <row r="222" spans="2:10" x14ac:dyDescent="0.2">
      <c r="B222">
        <v>156</v>
      </c>
      <c r="C222">
        <v>0</v>
      </c>
      <c r="D222">
        <v>4.0000000000000001E-3</v>
      </c>
      <c r="E222">
        <v>-3.0000000000000001E-3</v>
      </c>
      <c r="F222">
        <v>7.0000000000000001E-3</v>
      </c>
    </row>
    <row r="223" spans="2:10" x14ac:dyDescent="0.2">
      <c r="B223">
        <v>163</v>
      </c>
      <c r="C223">
        <v>0</v>
      </c>
      <c r="D223">
        <v>1E-3</v>
      </c>
      <c r="E223">
        <v>-1E-3</v>
      </c>
      <c r="F223">
        <v>2E-3</v>
      </c>
    </row>
    <row r="224" spans="2:10" x14ac:dyDescent="0.2">
      <c r="B224" t="s">
        <v>139</v>
      </c>
      <c r="C224">
        <v>0.49</v>
      </c>
      <c r="D224">
        <v>2E-3</v>
      </c>
      <c r="E224">
        <v>0.48899999999999999</v>
      </c>
      <c r="F224">
        <v>2E-3</v>
      </c>
      <c r="G224">
        <v>-1.915</v>
      </c>
      <c r="H224">
        <v>2E-3</v>
      </c>
      <c r="I224">
        <v>0.45</v>
      </c>
      <c r="J224">
        <v>0.47</v>
      </c>
    </row>
    <row r="226" spans="2:10" x14ac:dyDescent="0.2">
      <c r="B226" t="s">
        <v>140</v>
      </c>
    </row>
    <row r="227" spans="2:10" x14ac:dyDescent="0.2">
      <c r="B227" t="s">
        <v>130</v>
      </c>
      <c r="C227" t="s">
        <v>131</v>
      </c>
      <c r="D227" t="s">
        <v>132</v>
      </c>
      <c r="E227" t="s">
        <v>133</v>
      </c>
      <c r="F227" t="s">
        <v>134</v>
      </c>
      <c r="G227" t="s">
        <v>135</v>
      </c>
      <c r="H227" t="s">
        <v>136</v>
      </c>
      <c r="I227" t="s">
        <v>137</v>
      </c>
      <c r="J227" t="s">
        <v>138</v>
      </c>
    </row>
    <row r="228" spans="2:10" x14ac:dyDescent="0.2">
      <c r="B228">
        <v>111</v>
      </c>
      <c r="C228">
        <v>0.501</v>
      </c>
      <c r="D228">
        <v>3.5999999999999997E-2</v>
      </c>
      <c r="E228">
        <v>0.48199999999999998</v>
      </c>
      <c r="F228">
        <v>4.8000000000000001E-2</v>
      </c>
    </row>
    <row r="229" spans="2:10" x14ac:dyDescent="0.2">
      <c r="B229">
        <v>112</v>
      </c>
      <c r="C229">
        <v>0</v>
      </c>
      <c r="D229">
        <v>1E-3</v>
      </c>
      <c r="E229">
        <v>0</v>
      </c>
      <c r="F229">
        <v>1E-3</v>
      </c>
    </row>
    <row r="230" spans="2:10" x14ac:dyDescent="0.2">
      <c r="B230">
        <v>117</v>
      </c>
      <c r="C230">
        <v>0.55300000000000005</v>
      </c>
      <c r="D230">
        <v>0.19400000000000001</v>
      </c>
      <c r="E230">
        <v>0.44600000000000001</v>
      </c>
      <c r="F230">
        <v>0.25</v>
      </c>
    </row>
    <row r="231" spans="2:10" x14ac:dyDescent="0.2">
      <c r="B231">
        <v>119</v>
      </c>
      <c r="C231">
        <v>0.61099999999999999</v>
      </c>
      <c r="D231">
        <v>8.6999999999999994E-2</v>
      </c>
      <c r="E231">
        <v>0.57399999999999995</v>
      </c>
      <c r="F231">
        <v>0.108</v>
      </c>
    </row>
    <row r="232" spans="2:10" x14ac:dyDescent="0.2">
      <c r="B232">
        <v>121</v>
      </c>
      <c r="C232">
        <v>0.47299999999999998</v>
      </c>
      <c r="D232">
        <v>1.4999999999999999E-2</v>
      </c>
      <c r="E232">
        <v>0.46500000000000002</v>
      </c>
      <c r="F232">
        <v>2.1000000000000001E-2</v>
      </c>
    </row>
    <row r="233" spans="2:10" x14ac:dyDescent="0.2">
      <c r="B233">
        <v>123</v>
      </c>
      <c r="C233">
        <v>0.52400000000000002</v>
      </c>
      <c r="D233">
        <v>3.0000000000000001E-3</v>
      </c>
      <c r="E233">
        <v>0.52300000000000002</v>
      </c>
      <c r="F233">
        <v>4.0000000000000001E-3</v>
      </c>
    </row>
    <row r="234" spans="2:10" x14ac:dyDescent="0.2">
      <c r="B234">
        <v>125</v>
      </c>
      <c r="C234">
        <v>0.23</v>
      </c>
      <c r="D234">
        <v>2E-3</v>
      </c>
      <c r="E234">
        <v>0.22800000000000001</v>
      </c>
      <c r="F234">
        <v>3.0000000000000001E-3</v>
      </c>
    </row>
    <row r="235" spans="2:10" x14ac:dyDescent="0.2">
      <c r="B235">
        <v>127</v>
      </c>
      <c r="C235">
        <v>7.6999999999999999E-2</v>
      </c>
      <c r="D235">
        <v>3.0000000000000001E-3</v>
      </c>
      <c r="E235">
        <v>7.3999999999999996E-2</v>
      </c>
      <c r="F235">
        <v>5.0000000000000001E-3</v>
      </c>
    </row>
    <row r="236" spans="2:10" x14ac:dyDescent="0.2">
      <c r="B236">
        <v>129</v>
      </c>
      <c r="C236">
        <v>-3.0000000000000001E-3</v>
      </c>
      <c r="D236">
        <v>1E-3</v>
      </c>
      <c r="E236">
        <v>-4.0000000000000001E-3</v>
      </c>
      <c r="F236">
        <v>2E-3</v>
      </c>
    </row>
    <row r="237" spans="2:10" x14ac:dyDescent="0.2">
      <c r="B237">
        <v>131</v>
      </c>
      <c r="C237">
        <v>0</v>
      </c>
      <c r="D237">
        <v>-4.0000000000000001E-3</v>
      </c>
      <c r="E237">
        <v>3.0000000000000001E-3</v>
      </c>
      <c r="F237">
        <v>-7.0000000000000001E-3</v>
      </c>
    </row>
    <row r="238" spans="2:10" x14ac:dyDescent="0.2">
      <c r="B238" t="s">
        <v>139</v>
      </c>
      <c r="C238">
        <v>0.52200000000000002</v>
      </c>
      <c r="D238">
        <v>6.6000000000000003E-2</v>
      </c>
      <c r="E238">
        <v>0.48799999999999999</v>
      </c>
      <c r="F238">
        <v>8.5999999999999993E-2</v>
      </c>
      <c r="G238">
        <v>-1.9059999999999999</v>
      </c>
      <c r="H238">
        <v>3.5999999999999997E-2</v>
      </c>
      <c r="I238">
        <v>0.25</v>
      </c>
      <c r="J238">
        <v>0.26200000000000001</v>
      </c>
    </row>
    <row r="240" spans="2:10" x14ac:dyDescent="0.2">
      <c r="B240" t="s">
        <v>141</v>
      </c>
    </row>
    <row r="241" spans="2:10" x14ac:dyDescent="0.2">
      <c r="B241" t="s">
        <v>130</v>
      </c>
      <c r="C241" t="s">
        <v>131</v>
      </c>
      <c r="D241" t="s">
        <v>132</v>
      </c>
      <c r="E241" t="s">
        <v>133</v>
      </c>
      <c r="F241" t="s">
        <v>134</v>
      </c>
      <c r="G241" t="s">
        <v>135</v>
      </c>
      <c r="H241" t="s">
        <v>136</v>
      </c>
      <c r="I241" t="s">
        <v>137</v>
      </c>
      <c r="J241" t="s">
        <v>138</v>
      </c>
    </row>
    <row r="242" spans="2:10" x14ac:dyDescent="0.2">
      <c r="B242">
        <v>226</v>
      </c>
      <c r="C242">
        <v>0</v>
      </c>
      <c r="D242">
        <v>3.0000000000000001E-3</v>
      </c>
      <c r="E242">
        <v>-2E-3</v>
      </c>
      <c r="F242">
        <v>5.0000000000000001E-3</v>
      </c>
    </row>
    <row r="243" spans="2:10" x14ac:dyDescent="0.2">
      <c r="B243">
        <v>232</v>
      </c>
      <c r="C243">
        <v>0</v>
      </c>
      <c r="D243">
        <v>-1E-3</v>
      </c>
      <c r="E243">
        <v>1E-3</v>
      </c>
      <c r="F243">
        <v>-1E-3</v>
      </c>
    </row>
    <row r="244" spans="2:10" x14ac:dyDescent="0.2">
      <c r="B244">
        <v>233</v>
      </c>
      <c r="C244">
        <v>0.68799999999999994</v>
      </c>
      <c r="D244">
        <v>6.9000000000000006E-2</v>
      </c>
      <c r="E244">
        <v>0.66500000000000004</v>
      </c>
      <c r="F244">
        <v>8.2000000000000003E-2</v>
      </c>
    </row>
    <row r="245" spans="2:10" x14ac:dyDescent="0.2">
      <c r="B245">
        <v>235</v>
      </c>
      <c r="C245">
        <v>0.626</v>
      </c>
      <c r="D245">
        <v>6.0000000000000001E-3</v>
      </c>
      <c r="E245">
        <v>0.623</v>
      </c>
      <c r="F245">
        <v>7.0000000000000001E-3</v>
      </c>
    </row>
    <row r="246" spans="2:10" x14ac:dyDescent="0.2">
      <c r="B246">
        <v>236</v>
      </c>
      <c r="C246">
        <v>0.66300000000000003</v>
      </c>
      <c r="D246">
        <v>7.0000000000000001E-3</v>
      </c>
      <c r="E246">
        <v>0.66100000000000003</v>
      </c>
      <c r="F246">
        <v>8.9999999999999993E-3</v>
      </c>
    </row>
    <row r="247" spans="2:10" x14ac:dyDescent="0.2">
      <c r="B247">
        <v>237</v>
      </c>
      <c r="C247">
        <v>0.27400000000000002</v>
      </c>
      <c r="D247">
        <v>0.215</v>
      </c>
      <c r="E247">
        <v>7.4999999999999997E-2</v>
      </c>
      <c r="F247">
        <v>0.33800000000000002</v>
      </c>
    </row>
    <row r="248" spans="2:10" x14ac:dyDescent="0.2">
      <c r="B248">
        <v>238</v>
      </c>
      <c r="C248">
        <v>0.66700000000000004</v>
      </c>
      <c r="D248">
        <v>3.5999999999999997E-2</v>
      </c>
      <c r="E248">
        <v>0.65400000000000003</v>
      </c>
      <c r="F248">
        <v>4.2999999999999997E-2</v>
      </c>
    </row>
    <row r="249" spans="2:10" x14ac:dyDescent="0.2">
      <c r="B249">
        <v>239</v>
      </c>
      <c r="C249">
        <v>0.63400000000000001</v>
      </c>
      <c r="D249">
        <v>0.128</v>
      </c>
      <c r="E249">
        <v>0.57999999999999996</v>
      </c>
      <c r="F249">
        <v>0.157</v>
      </c>
    </row>
    <row r="250" spans="2:10" x14ac:dyDescent="0.2">
      <c r="B250">
        <v>240</v>
      </c>
      <c r="C250">
        <v>0.39900000000000002</v>
      </c>
      <c r="D250">
        <v>1.4E-2</v>
      </c>
      <c r="E250">
        <v>0.39</v>
      </c>
      <c r="F250">
        <v>0.02</v>
      </c>
    </row>
    <row r="251" spans="2:10" x14ac:dyDescent="0.2">
      <c r="B251">
        <v>241</v>
      </c>
      <c r="C251">
        <v>0.501</v>
      </c>
      <c r="D251">
        <v>1.7000000000000001E-2</v>
      </c>
      <c r="E251">
        <v>0.49199999999999999</v>
      </c>
      <c r="F251">
        <v>2.1999999999999999E-2</v>
      </c>
    </row>
    <row r="252" spans="2:10" x14ac:dyDescent="0.2">
      <c r="B252">
        <v>242</v>
      </c>
      <c r="C252">
        <v>0.52800000000000002</v>
      </c>
      <c r="D252">
        <v>0.01</v>
      </c>
      <c r="E252">
        <v>0.52400000000000002</v>
      </c>
      <c r="F252">
        <v>1.2999999999999999E-2</v>
      </c>
    </row>
    <row r="253" spans="2:10" x14ac:dyDescent="0.2">
      <c r="B253">
        <v>243</v>
      </c>
      <c r="C253">
        <v>0.70599999999999996</v>
      </c>
      <c r="D253">
        <v>0</v>
      </c>
      <c r="E253">
        <v>0.70599999999999996</v>
      </c>
      <c r="F253">
        <v>0</v>
      </c>
    </row>
    <row r="254" spans="2:10" x14ac:dyDescent="0.2">
      <c r="B254">
        <v>244</v>
      </c>
      <c r="C254">
        <v>0.499</v>
      </c>
      <c r="D254">
        <v>4.0000000000000001E-3</v>
      </c>
      <c r="E254">
        <v>0.497</v>
      </c>
      <c r="F254">
        <v>6.0000000000000001E-3</v>
      </c>
    </row>
    <row r="255" spans="2:10" x14ac:dyDescent="0.2">
      <c r="B255">
        <v>245</v>
      </c>
      <c r="C255">
        <v>0.747</v>
      </c>
      <c r="D255">
        <v>1E-3</v>
      </c>
      <c r="E255">
        <v>0.747</v>
      </c>
      <c r="F255">
        <v>1E-3</v>
      </c>
    </row>
    <row r="256" spans="2:10" x14ac:dyDescent="0.2">
      <c r="B256">
        <v>246</v>
      </c>
      <c r="C256">
        <v>0.497</v>
      </c>
      <c r="D256">
        <v>5.0000000000000001E-3</v>
      </c>
      <c r="E256">
        <v>0.49399999999999999</v>
      </c>
      <c r="F256">
        <v>7.0000000000000001E-3</v>
      </c>
    </row>
    <row r="257" spans="2:10" x14ac:dyDescent="0.2">
      <c r="B257">
        <v>247</v>
      </c>
      <c r="C257">
        <v>1</v>
      </c>
      <c r="D257">
        <v>0</v>
      </c>
      <c r="E257">
        <v>1</v>
      </c>
      <c r="F257">
        <v>0</v>
      </c>
    </row>
    <row r="258" spans="2:10" x14ac:dyDescent="0.2">
      <c r="B258">
        <v>248</v>
      </c>
      <c r="C258">
        <v>0.505</v>
      </c>
      <c r="D258">
        <v>1.2E-2</v>
      </c>
      <c r="E258">
        <v>0.499</v>
      </c>
      <c r="F258">
        <v>1.6E-2</v>
      </c>
    </row>
    <row r="259" spans="2:10" x14ac:dyDescent="0.2">
      <c r="B259">
        <v>249</v>
      </c>
      <c r="C259">
        <v>1E-3</v>
      </c>
      <c r="D259">
        <v>1.4999999999999999E-2</v>
      </c>
      <c r="E259">
        <v>-1.4999999999999999E-2</v>
      </c>
      <c r="F259">
        <v>0.03</v>
      </c>
    </row>
    <row r="260" spans="2:10" x14ac:dyDescent="0.2">
      <c r="B260">
        <v>250</v>
      </c>
      <c r="C260">
        <v>0.68</v>
      </c>
      <c r="D260">
        <v>2.1000000000000001E-2</v>
      </c>
      <c r="E260">
        <v>0.67400000000000004</v>
      </c>
      <c r="F260">
        <v>2.5000000000000001E-2</v>
      </c>
    </row>
    <row r="261" spans="2:10" x14ac:dyDescent="0.2">
      <c r="B261">
        <v>251</v>
      </c>
      <c r="C261">
        <v>0</v>
      </c>
      <c r="D261">
        <v>3.0000000000000001E-3</v>
      </c>
      <c r="E261">
        <v>-2E-3</v>
      </c>
      <c r="F261">
        <v>5.0000000000000001E-3</v>
      </c>
    </row>
    <row r="262" spans="2:10" x14ac:dyDescent="0.2">
      <c r="B262">
        <v>252</v>
      </c>
      <c r="C262">
        <v>0.88800000000000001</v>
      </c>
      <c r="D262">
        <v>8.0000000000000002E-3</v>
      </c>
      <c r="E262">
        <v>0.88700000000000001</v>
      </c>
      <c r="F262">
        <v>8.0000000000000002E-3</v>
      </c>
    </row>
    <row r="263" spans="2:10" x14ac:dyDescent="0.2">
      <c r="B263">
        <v>253</v>
      </c>
      <c r="C263">
        <v>0</v>
      </c>
      <c r="D263">
        <v>3.0000000000000001E-3</v>
      </c>
      <c r="E263">
        <v>-2E-3</v>
      </c>
      <c r="F263">
        <v>5.0000000000000001E-3</v>
      </c>
    </row>
    <row r="264" spans="2:10" x14ac:dyDescent="0.2">
      <c r="B264">
        <v>254</v>
      </c>
      <c r="C264">
        <v>0.66500000000000004</v>
      </c>
      <c r="D264">
        <v>3.0000000000000001E-3</v>
      </c>
      <c r="E264">
        <v>0.66400000000000003</v>
      </c>
      <c r="F264">
        <v>4.0000000000000001E-3</v>
      </c>
    </row>
    <row r="265" spans="2:10" x14ac:dyDescent="0.2">
      <c r="B265">
        <v>260</v>
      </c>
      <c r="C265">
        <v>0</v>
      </c>
      <c r="D265">
        <v>-2E-3</v>
      </c>
      <c r="E265">
        <v>2E-3</v>
      </c>
      <c r="F265">
        <v>-4.0000000000000001E-3</v>
      </c>
    </row>
    <row r="266" spans="2:10" x14ac:dyDescent="0.2">
      <c r="B266" t="s">
        <v>139</v>
      </c>
      <c r="C266">
        <v>0.63600000000000001</v>
      </c>
      <c r="D266">
        <v>3.7999999999999999E-2</v>
      </c>
      <c r="E266">
        <v>0.622</v>
      </c>
      <c r="F266">
        <v>4.5999999999999999E-2</v>
      </c>
      <c r="G266">
        <v>-3.2879999999999998</v>
      </c>
      <c r="H266">
        <v>2.9000000000000001E-2</v>
      </c>
      <c r="I266">
        <v>0.45200000000000001</v>
      </c>
      <c r="J266">
        <v>0.27500000000000002</v>
      </c>
    </row>
    <row r="268" spans="2:10" x14ac:dyDescent="0.2">
      <c r="B268" t="s">
        <v>142</v>
      </c>
    </row>
    <row r="269" spans="2:10" x14ac:dyDescent="0.2">
      <c r="B269" t="s">
        <v>130</v>
      </c>
      <c r="C269" t="s">
        <v>131</v>
      </c>
      <c r="D269" t="s">
        <v>132</v>
      </c>
      <c r="E269" t="s">
        <v>133</v>
      </c>
      <c r="F269" t="s">
        <v>134</v>
      </c>
      <c r="G269" t="s">
        <v>135</v>
      </c>
      <c r="H269" t="s">
        <v>136</v>
      </c>
      <c r="I269" t="s">
        <v>137</v>
      </c>
      <c r="J269" t="s">
        <v>138</v>
      </c>
    </row>
    <row r="270" spans="2:10" x14ac:dyDescent="0.2">
      <c r="B270">
        <v>112</v>
      </c>
      <c r="C270">
        <v>0</v>
      </c>
      <c r="D270">
        <v>1E-3</v>
      </c>
      <c r="E270">
        <v>-1E-3</v>
      </c>
      <c r="F270">
        <v>2E-3</v>
      </c>
    </row>
    <row r="271" spans="2:10" x14ac:dyDescent="0.2">
      <c r="B271">
        <v>120</v>
      </c>
      <c r="C271">
        <v>-2E-3</v>
      </c>
      <c r="D271">
        <v>1.4999999999999999E-2</v>
      </c>
      <c r="E271">
        <v>-1.7999999999999999E-2</v>
      </c>
      <c r="F271">
        <v>3.1E-2</v>
      </c>
    </row>
    <row r="272" spans="2:10" x14ac:dyDescent="0.2">
      <c r="B272">
        <v>121</v>
      </c>
      <c r="C272">
        <v>0.32800000000000001</v>
      </c>
      <c r="D272">
        <v>2E-3</v>
      </c>
      <c r="E272">
        <v>0.32700000000000001</v>
      </c>
      <c r="F272">
        <v>3.0000000000000001E-3</v>
      </c>
    </row>
    <row r="273" spans="2:6" x14ac:dyDescent="0.2">
      <c r="B273">
        <v>122</v>
      </c>
      <c r="C273">
        <v>0.17599999999999999</v>
      </c>
      <c r="D273">
        <v>1.0999999999999999E-2</v>
      </c>
      <c r="E273">
        <v>0.16700000000000001</v>
      </c>
      <c r="F273">
        <v>1.9E-2</v>
      </c>
    </row>
    <row r="274" spans="2:6" x14ac:dyDescent="0.2">
      <c r="B274">
        <v>123</v>
      </c>
      <c r="C274">
        <v>-5.0000000000000001E-3</v>
      </c>
      <c r="D274">
        <v>8.0000000000000002E-3</v>
      </c>
      <c r="E274">
        <v>-1.2E-2</v>
      </c>
      <c r="F274">
        <v>1.4999999999999999E-2</v>
      </c>
    </row>
    <row r="275" spans="2:6" x14ac:dyDescent="0.2">
      <c r="B275">
        <v>124</v>
      </c>
      <c r="C275">
        <v>0.33100000000000002</v>
      </c>
      <c r="D275">
        <v>3.0000000000000001E-3</v>
      </c>
      <c r="E275">
        <v>0.32900000000000001</v>
      </c>
      <c r="F275">
        <v>4.0000000000000001E-3</v>
      </c>
    </row>
    <row r="276" spans="2:6" x14ac:dyDescent="0.2">
      <c r="B276">
        <v>125</v>
      </c>
      <c r="C276">
        <v>0.26700000000000002</v>
      </c>
      <c r="D276">
        <v>5.0000000000000001E-3</v>
      </c>
      <c r="E276">
        <v>0.26300000000000001</v>
      </c>
      <c r="F276">
        <v>8.0000000000000002E-3</v>
      </c>
    </row>
    <row r="277" spans="2:6" x14ac:dyDescent="0.2">
      <c r="B277">
        <v>126</v>
      </c>
      <c r="C277">
        <v>0.189</v>
      </c>
      <c r="D277">
        <v>-6.0000000000000001E-3</v>
      </c>
      <c r="E277">
        <v>0.19400000000000001</v>
      </c>
      <c r="F277">
        <v>-8.9999999999999993E-3</v>
      </c>
    </row>
    <row r="278" spans="2:6" x14ac:dyDescent="0.2">
      <c r="B278">
        <v>127</v>
      </c>
      <c r="C278">
        <v>0.35199999999999998</v>
      </c>
      <c r="D278">
        <v>4.0000000000000001E-3</v>
      </c>
      <c r="E278">
        <v>0.34899999999999998</v>
      </c>
      <c r="F278">
        <v>6.0000000000000001E-3</v>
      </c>
    </row>
    <row r="279" spans="2:6" x14ac:dyDescent="0.2">
      <c r="B279">
        <v>128</v>
      </c>
      <c r="C279">
        <v>0.33100000000000002</v>
      </c>
      <c r="D279">
        <v>4.0000000000000001E-3</v>
      </c>
      <c r="E279">
        <v>0.32800000000000001</v>
      </c>
      <c r="F279">
        <v>6.0000000000000001E-3</v>
      </c>
    </row>
    <row r="280" spans="2:6" x14ac:dyDescent="0.2">
      <c r="B280">
        <v>129</v>
      </c>
      <c r="C280">
        <v>0.28399999999999997</v>
      </c>
      <c r="D280">
        <v>3.5999999999999997E-2</v>
      </c>
      <c r="E280">
        <v>0.25800000000000001</v>
      </c>
      <c r="F280">
        <v>5.5E-2</v>
      </c>
    </row>
    <row r="281" spans="2:6" x14ac:dyDescent="0.2">
      <c r="B281">
        <v>130</v>
      </c>
      <c r="C281">
        <v>0.28499999999999998</v>
      </c>
      <c r="D281">
        <v>6.0000000000000001E-3</v>
      </c>
      <c r="E281">
        <v>0.28100000000000003</v>
      </c>
      <c r="F281">
        <v>8.9999999999999993E-3</v>
      </c>
    </row>
    <row r="282" spans="2:6" x14ac:dyDescent="0.2">
      <c r="B282">
        <v>131</v>
      </c>
      <c r="C282">
        <v>0.42</v>
      </c>
      <c r="D282">
        <v>1E-3</v>
      </c>
      <c r="E282">
        <v>0.41899999999999998</v>
      </c>
      <c r="F282">
        <v>1E-3</v>
      </c>
    </row>
    <row r="283" spans="2:6" x14ac:dyDescent="0.2">
      <c r="B283">
        <v>132</v>
      </c>
      <c r="C283">
        <v>0.182</v>
      </c>
      <c r="D283">
        <v>7.0000000000000001E-3</v>
      </c>
      <c r="E283">
        <v>0.17599999999999999</v>
      </c>
      <c r="F283">
        <v>1.2999999999999999E-2</v>
      </c>
    </row>
    <row r="284" spans="2:6" x14ac:dyDescent="0.2">
      <c r="B284">
        <v>133</v>
      </c>
      <c r="C284">
        <v>0.30599999999999999</v>
      </c>
      <c r="D284">
        <v>8.9999999999999993E-3</v>
      </c>
      <c r="E284">
        <v>0.29899999999999999</v>
      </c>
      <c r="F284">
        <v>1.4E-2</v>
      </c>
    </row>
    <row r="285" spans="2:6" x14ac:dyDescent="0.2">
      <c r="B285">
        <v>134</v>
      </c>
      <c r="C285">
        <v>0.28599999999999998</v>
      </c>
      <c r="D285">
        <v>1E-3</v>
      </c>
      <c r="E285">
        <v>0.28499999999999998</v>
      </c>
      <c r="F285">
        <v>1E-3</v>
      </c>
    </row>
    <row r="286" spans="2:6" x14ac:dyDescent="0.2">
      <c r="B286">
        <v>135</v>
      </c>
      <c r="C286">
        <v>0.42</v>
      </c>
      <c r="D286">
        <v>1.4E-2</v>
      </c>
      <c r="E286">
        <v>0.41199999999999998</v>
      </c>
      <c r="F286">
        <v>0.02</v>
      </c>
    </row>
    <row r="287" spans="2:6" x14ac:dyDescent="0.2">
      <c r="B287">
        <v>136</v>
      </c>
      <c r="C287">
        <v>0.40100000000000002</v>
      </c>
      <c r="D287">
        <v>-5.0000000000000001E-3</v>
      </c>
      <c r="E287">
        <v>0.40400000000000003</v>
      </c>
      <c r="F287">
        <v>-7.0000000000000001E-3</v>
      </c>
    </row>
    <row r="288" spans="2:6" x14ac:dyDescent="0.2">
      <c r="B288">
        <v>137</v>
      </c>
      <c r="C288">
        <v>0.222</v>
      </c>
      <c r="D288">
        <v>-1E-3</v>
      </c>
      <c r="E288">
        <v>0.222</v>
      </c>
      <c r="F288">
        <v>-1E-3</v>
      </c>
    </row>
    <row r="289" spans="2:10" x14ac:dyDescent="0.2">
      <c r="B289">
        <v>138</v>
      </c>
      <c r="C289">
        <v>0.45600000000000002</v>
      </c>
      <c r="D289">
        <v>2.3E-2</v>
      </c>
      <c r="E289">
        <v>0.443</v>
      </c>
      <c r="F289">
        <v>3.2000000000000001E-2</v>
      </c>
    </row>
    <row r="290" spans="2:10" x14ac:dyDescent="0.2">
      <c r="B290">
        <v>139</v>
      </c>
      <c r="C290">
        <v>0.19500000000000001</v>
      </c>
      <c r="D290">
        <v>1E-3</v>
      </c>
      <c r="E290">
        <v>0.19400000000000001</v>
      </c>
      <c r="F290">
        <v>2E-3</v>
      </c>
    </row>
    <row r="291" spans="2:10" x14ac:dyDescent="0.2">
      <c r="B291">
        <v>140</v>
      </c>
      <c r="C291">
        <v>0.26</v>
      </c>
      <c r="D291">
        <v>-6.0000000000000001E-3</v>
      </c>
      <c r="E291">
        <v>0.26400000000000001</v>
      </c>
      <c r="F291">
        <v>-8.9999999999999993E-3</v>
      </c>
    </row>
    <row r="292" spans="2:10" x14ac:dyDescent="0.2">
      <c r="B292">
        <v>141</v>
      </c>
      <c r="C292">
        <v>-2E-3</v>
      </c>
      <c r="D292">
        <v>-2E-3</v>
      </c>
      <c r="E292">
        <v>-1E-3</v>
      </c>
      <c r="F292">
        <v>-4.0000000000000001E-3</v>
      </c>
    </row>
    <row r="293" spans="2:10" x14ac:dyDescent="0.2">
      <c r="B293">
        <v>142</v>
      </c>
      <c r="C293">
        <v>0.38</v>
      </c>
      <c r="D293">
        <v>2.1999999999999999E-2</v>
      </c>
      <c r="E293">
        <v>0.36599999999999999</v>
      </c>
      <c r="F293">
        <v>3.2000000000000001E-2</v>
      </c>
    </row>
    <row r="294" spans="2:10" x14ac:dyDescent="0.2">
      <c r="B294">
        <v>143</v>
      </c>
      <c r="C294">
        <v>-3.0000000000000001E-3</v>
      </c>
      <c r="D294">
        <v>-3.0000000000000001E-3</v>
      </c>
      <c r="E294">
        <v>0</v>
      </c>
      <c r="F294">
        <v>-6.0000000000000001E-3</v>
      </c>
    </row>
    <row r="295" spans="2:10" x14ac:dyDescent="0.2">
      <c r="B295">
        <v>144</v>
      </c>
      <c r="C295">
        <v>0.46800000000000003</v>
      </c>
      <c r="D295">
        <v>6.0000000000000001E-3</v>
      </c>
      <c r="E295">
        <v>0.46500000000000002</v>
      </c>
      <c r="F295">
        <v>8.9999999999999993E-3</v>
      </c>
    </row>
    <row r="296" spans="2:10" x14ac:dyDescent="0.2">
      <c r="B296">
        <v>145</v>
      </c>
      <c r="C296">
        <v>-1E-3</v>
      </c>
      <c r="D296">
        <v>0</v>
      </c>
      <c r="E296">
        <v>-1E-3</v>
      </c>
      <c r="F296">
        <v>0</v>
      </c>
    </row>
    <row r="297" spans="2:10" x14ac:dyDescent="0.2">
      <c r="B297">
        <v>146</v>
      </c>
      <c r="C297">
        <v>0.499</v>
      </c>
      <c r="D297">
        <v>-2E-3</v>
      </c>
      <c r="E297">
        <v>0.5</v>
      </c>
      <c r="F297">
        <v>-2E-3</v>
      </c>
    </row>
    <row r="298" spans="2:10" x14ac:dyDescent="0.2">
      <c r="B298">
        <v>148</v>
      </c>
      <c r="C298">
        <v>-1E-3</v>
      </c>
      <c r="D298">
        <v>0</v>
      </c>
      <c r="E298">
        <v>-1E-3</v>
      </c>
      <c r="F298">
        <v>0</v>
      </c>
    </row>
    <row r="299" spans="2:10" x14ac:dyDescent="0.2">
      <c r="B299">
        <v>149</v>
      </c>
      <c r="C299">
        <v>0.66600000000000004</v>
      </c>
      <c r="D299">
        <v>1E-3</v>
      </c>
      <c r="E299">
        <v>0.66600000000000004</v>
      </c>
      <c r="F299">
        <v>1E-3</v>
      </c>
    </row>
    <row r="300" spans="2:10" x14ac:dyDescent="0.2">
      <c r="B300">
        <v>150</v>
      </c>
      <c r="C300">
        <v>0.66600000000000004</v>
      </c>
      <c r="D300">
        <v>-3.0000000000000001E-3</v>
      </c>
      <c r="E300">
        <v>0.66700000000000004</v>
      </c>
      <c r="F300">
        <v>-3.0000000000000001E-3</v>
      </c>
    </row>
    <row r="301" spans="2:10" x14ac:dyDescent="0.2">
      <c r="B301">
        <v>151</v>
      </c>
      <c r="C301">
        <v>1</v>
      </c>
      <c r="D301">
        <v>7.0000000000000001E-3</v>
      </c>
      <c r="E301">
        <v>1</v>
      </c>
      <c r="F301">
        <v>7.0000000000000001E-3</v>
      </c>
    </row>
    <row r="302" spans="2:10" x14ac:dyDescent="0.2">
      <c r="B302">
        <v>154</v>
      </c>
      <c r="C302">
        <v>0</v>
      </c>
      <c r="D302">
        <v>3.0000000000000001E-3</v>
      </c>
      <c r="E302">
        <v>-3.0000000000000001E-3</v>
      </c>
      <c r="F302">
        <v>6.0000000000000001E-3</v>
      </c>
    </row>
    <row r="303" spans="2:10" x14ac:dyDescent="0.2">
      <c r="B303" t="s">
        <v>139</v>
      </c>
      <c r="C303">
        <v>0.32300000000000001</v>
      </c>
      <c r="D303">
        <v>1.2999999999999999E-2</v>
      </c>
      <c r="E303">
        <v>0.314</v>
      </c>
      <c r="F303">
        <v>0.02</v>
      </c>
      <c r="G303">
        <v>-0.91500000000000004</v>
      </c>
      <c r="H303">
        <v>1.2E-2</v>
      </c>
      <c r="I303">
        <v>0.28100000000000003</v>
      </c>
      <c r="J303">
        <v>0.61399999999999999</v>
      </c>
    </row>
    <row r="305" spans="1:10" x14ac:dyDescent="0.2">
      <c r="A305" t="s">
        <v>88</v>
      </c>
    </row>
    <row r="307" spans="1:10" x14ac:dyDescent="0.2">
      <c r="C307" t="s">
        <v>143</v>
      </c>
    </row>
    <row r="308" spans="1:10" x14ac:dyDescent="0.2">
      <c r="C308" t="s">
        <v>131</v>
      </c>
      <c r="D308" t="s">
        <v>132</v>
      </c>
      <c r="E308" t="s">
        <v>133</v>
      </c>
      <c r="F308" t="s">
        <v>134</v>
      </c>
      <c r="G308" t="s">
        <v>135</v>
      </c>
      <c r="H308" t="s">
        <v>136</v>
      </c>
      <c r="I308" t="s">
        <v>137</v>
      </c>
      <c r="J308" t="s">
        <v>138</v>
      </c>
    </row>
    <row r="309" spans="1:10" x14ac:dyDescent="0.2">
      <c r="C309">
        <v>0.48199999999999998</v>
      </c>
      <c r="D309">
        <v>2.5000000000000001E-2</v>
      </c>
      <c r="E309">
        <v>0.46899999999999997</v>
      </c>
      <c r="F309">
        <v>3.4000000000000002E-2</v>
      </c>
      <c r="G309">
        <v>-1.768</v>
      </c>
      <c r="H309">
        <v>7.8E-2</v>
      </c>
      <c r="I309">
        <v>1.4319999999999999</v>
      </c>
      <c r="J309">
        <v>1.621</v>
      </c>
    </row>
    <row r="311" spans="1:10" x14ac:dyDescent="0.2">
      <c r="A311" t="s">
        <v>88</v>
      </c>
    </row>
    <row r="313" spans="1:10" x14ac:dyDescent="0.2">
      <c r="A313" t="s">
        <v>88</v>
      </c>
    </row>
    <row r="314" spans="1:10" x14ac:dyDescent="0.2">
      <c r="B314" t="s">
        <v>144</v>
      </c>
    </row>
    <row r="316" spans="1:10" x14ac:dyDescent="0.2">
      <c r="B316" t="s">
        <v>129</v>
      </c>
    </row>
    <row r="317" spans="1:10" x14ac:dyDescent="0.2">
      <c r="C317" t="s">
        <v>131</v>
      </c>
      <c r="D317" t="s">
        <v>132</v>
      </c>
      <c r="E317" t="s">
        <v>133</v>
      </c>
      <c r="F317" t="s">
        <v>134</v>
      </c>
    </row>
    <row r="318" spans="1:10" x14ac:dyDescent="0.2">
      <c r="B318" t="s">
        <v>145</v>
      </c>
      <c r="C318">
        <v>0.49</v>
      </c>
      <c r="D318">
        <v>2E-3</v>
      </c>
      <c r="E318">
        <v>0.48899999999999999</v>
      </c>
      <c r="F318">
        <v>3.0000000000000001E-3</v>
      </c>
      <c r="G318" t="s">
        <v>146</v>
      </c>
    </row>
    <row r="319" spans="1:10" x14ac:dyDescent="0.2">
      <c r="B319" t="s">
        <v>2</v>
      </c>
      <c r="C319">
        <v>2.3E-2</v>
      </c>
      <c r="D319">
        <v>3.0000000000000001E-3</v>
      </c>
      <c r="E319">
        <v>2.3E-2</v>
      </c>
      <c r="F319">
        <v>4.0000000000000001E-3</v>
      </c>
      <c r="G319" t="s">
        <v>147</v>
      </c>
    </row>
    <row r="321" spans="1:7" x14ac:dyDescent="0.2">
      <c r="B321" t="s">
        <v>140</v>
      </c>
    </row>
    <row r="322" spans="1:7" x14ac:dyDescent="0.2">
      <c r="C322" t="s">
        <v>131</v>
      </c>
      <c r="D322" t="s">
        <v>132</v>
      </c>
      <c r="E322" t="s">
        <v>133</v>
      </c>
      <c r="F322" t="s">
        <v>134</v>
      </c>
    </row>
    <row r="323" spans="1:7" x14ac:dyDescent="0.2">
      <c r="B323" t="s">
        <v>145</v>
      </c>
      <c r="C323">
        <v>0.52100000000000002</v>
      </c>
      <c r="D323">
        <v>6.8000000000000005E-2</v>
      </c>
      <c r="E323">
        <v>0.48799999999999999</v>
      </c>
      <c r="F323">
        <v>0.09</v>
      </c>
      <c r="G323" t="s">
        <v>146</v>
      </c>
    </row>
    <row r="324" spans="1:7" x14ac:dyDescent="0.2">
      <c r="B324" t="s">
        <v>2</v>
      </c>
      <c r="C324">
        <v>2.5999999999999999E-2</v>
      </c>
      <c r="D324">
        <v>6.9000000000000006E-2</v>
      </c>
      <c r="E324">
        <v>3.6999999999999998E-2</v>
      </c>
      <c r="F324">
        <v>9.0999999999999998E-2</v>
      </c>
      <c r="G324" t="s">
        <v>147</v>
      </c>
    </row>
    <row r="326" spans="1:7" x14ac:dyDescent="0.2">
      <c r="B326" t="s">
        <v>141</v>
      </c>
    </row>
    <row r="327" spans="1:7" x14ac:dyDescent="0.2">
      <c r="C327" t="s">
        <v>131</v>
      </c>
      <c r="D327" t="s">
        <v>132</v>
      </c>
      <c r="E327" t="s">
        <v>133</v>
      </c>
      <c r="F327" t="s">
        <v>134</v>
      </c>
    </row>
    <row r="328" spans="1:7" x14ac:dyDescent="0.2">
      <c r="B328" t="s">
        <v>145</v>
      </c>
      <c r="C328">
        <v>0.63500000000000001</v>
      </c>
      <c r="D328">
        <v>3.7999999999999999E-2</v>
      </c>
      <c r="E328">
        <v>0.622</v>
      </c>
      <c r="F328">
        <v>4.5999999999999999E-2</v>
      </c>
      <c r="G328" t="s">
        <v>146</v>
      </c>
    </row>
    <row r="329" spans="1:7" x14ac:dyDescent="0.2">
      <c r="B329" t="s">
        <v>2</v>
      </c>
      <c r="C329">
        <v>4.2000000000000003E-2</v>
      </c>
      <c r="D329">
        <v>3.2000000000000001E-2</v>
      </c>
      <c r="E329">
        <v>5.0999999999999997E-2</v>
      </c>
      <c r="F329">
        <v>3.9E-2</v>
      </c>
      <c r="G329" t="s">
        <v>147</v>
      </c>
    </row>
    <row r="331" spans="1:7" x14ac:dyDescent="0.2">
      <c r="B331" t="s">
        <v>142</v>
      </c>
    </row>
    <row r="332" spans="1:7" x14ac:dyDescent="0.2">
      <c r="C332" t="s">
        <v>131</v>
      </c>
      <c r="D332" t="s">
        <v>132</v>
      </c>
      <c r="E332" t="s">
        <v>133</v>
      </c>
      <c r="F332" t="s">
        <v>134</v>
      </c>
    </row>
    <row r="333" spans="1:7" x14ac:dyDescent="0.2">
      <c r="B333" t="s">
        <v>145</v>
      </c>
      <c r="C333">
        <v>0.32300000000000001</v>
      </c>
      <c r="D333">
        <v>1.2999999999999999E-2</v>
      </c>
      <c r="E333">
        <v>0.314</v>
      </c>
      <c r="F333">
        <v>0.02</v>
      </c>
      <c r="G333" t="s">
        <v>146</v>
      </c>
    </row>
    <row r="334" spans="1:7" x14ac:dyDescent="0.2">
      <c r="B334" t="s">
        <v>2</v>
      </c>
      <c r="C334">
        <v>3.3000000000000002E-2</v>
      </c>
      <c r="D334">
        <v>8.9999999999999993E-3</v>
      </c>
      <c r="E334">
        <v>3.3000000000000002E-2</v>
      </c>
      <c r="F334">
        <v>1.2999999999999999E-2</v>
      </c>
      <c r="G334" t="s">
        <v>147</v>
      </c>
    </row>
    <row r="336" spans="1:7" x14ac:dyDescent="0.2">
      <c r="A336" t="s">
        <v>88</v>
      </c>
    </row>
    <row r="337" spans="1:3" x14ac:dyDescent="0.2">
      <c r="B337" t="s">
        <v>148</v>
      </c>
    </row>
    <row r="339" spans="1:3" x14ac:dyDescent="0.2">
      <c r="A339" t="s">
        <v>88</v>
      </c>
    </row>
    <row r="340" spans="1:3" x14ac:dyDescent="0.2">
      <c r="B340" t="s">
        <v>149</v>
      </c>
    </row>
    <row r="342" spans="1:3" x14ac:dyDescent="0.2">
      <c r="A342" t="s">
        <v>88</v>
      </c>
    </row>
    <row r="344" spans="1:3" x14ac:dyDescent="0.2">
      <c r="B344" t="s">
        <v>150</v>
      </c>
    </row>
    <row r="345" spans="1:3" x14ac:dyDescent="0.2">
      <c r="B345" t="s">
        <v>151</v>
      </c>
    </row>
    <row r="346" spans="1:3" x14ac:dyDescent="0.2">
      <c r="B346" t="s">
        <v>152</v>
      </c>
    </row>
    <row r="347" spans="1:3" x14ac:dyDescent="0.2">
      <c r="B347" t="s">
        <v>98</v>
      </c>
    </row>
    <row r="349" spans="1:3" x14ac:dyDescent="0.2">
      <c r="A349" t="s">
        <v>90</v>
      </c>
      <c r="B349" t="s">
        <v>153</v>
      </c>
      <c r="C349">
        <v>1E-4</v>
      </c>
    </row>
    <row r="350" spans="1:3" x14ac:dyDescent="0.2">
      <c r="A350" t="s">
        <v>91</v>
      </c>
      <c r="B350" t="s">
        <v>153</v>
      </c>
      <c r="C350">
        <v>1E-4</v>
      </c>
    </row>
    <row r="351" spans="1:3" x14ac:dyDescent="0.2">
      <c r="A351" t="s">
        <v>92</v>
      </c>
      <c r="B351" t="s">
        <v>153</v>
      </c>
      <c r="C351">
        <v>1E-4</v>
      </c>
    </row>
    <row r="352" spans="1:3" x14ac:dyDescent="0.2">
      <c r="A352" t="s">
        <v>93</v>
      </c>
      <c r="B352" t="s">
        <v>153</v>
      </c>
      <c r="C352">
        <v>1E-4</v>
      </c>
    </row>
    <row r="353" spans="1:14" x14ac:dyDescent="0.2">
      <c r="A353" t="s">
        <v>154</v>
      </c>
      <c r="B353" t="s">
        <v>153</v>
      </c>
      <c r="C353">
        <v>1E-4</v>
      </c>
    </row>
    <row r="355" spans="1:14" x14ac:dyDescent="0.2">
      <c r="A355" t="s">
        <v>88</v>
      </c>
    </row>
    <row r="356" spans="1:14" x14ac:dyDescent="0.2">
      <c r="B356" t="s">
        <v>155</v>
      </c>
    </row>
    <row r="358" spans="1:14" x14ac:dyDescent="0.2">
      <c r="B358" t="s">
        <v>156</v>
      </c>
    </row>
    <row r="360" spans="1:14" x14ac:dyDescent="0.2">
      <c r="B360" t="s">
        <v>157</v>
      </c>
    </row>
    <row r="361" spans="1:14" x14ac:dyDescent="0.2">
      <c r="B361" t="s">
        <v>158</v>
      </c>
    </row>
    <row r="362" spans="1:14" x14ac:dyDescent="0.2">
      <c r="B362" t="s">
        <v>159</v>
      </c>
    </row>
    <row r="365" spans="1:14" x14ac:dyDescent="0.2">
      <c r="B365" t="s">
        <v>160</v>
      </c>
    </row>
    <row r="366" spans="1:14" x14ac:dyDescent="0.2">
      <c r="C366">
        <v>40</v>
      </c>
      <c r="D366">
        <v>40</v>
      </c>
      <c r="E366">
        <v>30</v>
      </c>
      <c r="F366">
        <v>45</v>
      </c>
      <c r="G366">
        <v>19</v>
      </c>
      <c r="H366">
        <v>42</v>
      </c>
      <c r="I366">
        <v>38</v>
      </c>
      <c r="J366">
        <v>25</v>
      </c>
      <c r="K366">
        <v>38</v>
      </c>
      <c r="L366">
        <v>37</v>
      </c>
      <c r="M366">
        <v>63</v>
      </c>
      <c r="N366">
        <v>35</v>
      </c>
    </row>
    <row r="368" spans="1:14" x14ac:dyDescent="0.2">
      <c r="A368" t="s">
        <v>90</v>
      </c>
      <c r="B368" t="s">
        <v>161</v>
      </c>
      <c r="C368">
        <v>1.34E-2</v>
      </c>
      <c r="D368" t="s">
        <v>162</v>
      </c>
    </row>
    <row r="369" spans="1:3" x14ac:dyDescent="0.2">
      <c r="A369" t="s">
        <v>91</v>
      </c>
      <c r="B369" t="s">
        <v>153</v>
      </c>
      <c r="C369">
        <v>1E-4</v>
      </c>
    </row>
    <row r="370" spans="1:3" x14ac:dyDescent="0.2">
      <c r="A370" t="s">
        <v>92</v>
      </c>
      <c r="B370" t="s">
        <v>153</v>
      </c>
      <c r="C370">
        <v>1E-4</v>
      </c>
    </row>
    <row r="371" spans="1:3" x14ac:dyDescent="0.2">
      <c r="A371" t="s">
        <v>93</v>
      </c>
      <c r="B371" t="s">
        <v>153</v>
      </c>
      <c r="C371">
        <v>1E-4</v>
      </c>
    </row>
    <row r="372" spans="1:3" x14ac:dyDescent="0.2">
      <c r="A372" t="s">
        <v>154</v>
      </c>
      <c r="B372" t="s">
        <v>153</v>
      </c>
      <c r="C372">
        <v>1E-4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D26" sqref="D26:D28"/>
    </sheetView>
  </sheetViews>
  <sheetFormatPr baseColWidth="10" defaultRowHeight="15" x14ac:dyDescent="0.2"/>
  <sheetData>
    <row r="1" spans="1:9" x14ac:dyDescent="0.2">
      <c r="A1" t="s">
        <v>400</v>
      </c>
      <c r="C1" t="s">
        <v>367</v>
      </c>
      <c r="D1" t="s">
        <v>370</v>
      </c>
      <c r="E1" t="s">
        <v>371</v>
      </c>
      <c r="F1" t="s">
        <v>383</v>
      </c>
      <c r="G1" t="s">
        <v>378</v>
      </c>
      <c r="H1" t="s">
        <v>387</v>
      </c>
      <c r="I1" t="s">
        <v>388</v>
      </c>
    </row>
    <row r="2" spans="1:9" x14ac:dyDescent="0.2">
      <c r="B2" t="s">
        <v>369</v>
      </c>
      <c r="C2">
        <v>5.1999999999999998E-3</v>
      </c>
      <c r="D2">
        <f t="shared" ref="D2:D10" si="0">1/C2</f>
        <v>192.30769230769232</v>
      </c>
      <c r="E2">
        <f t="shared" ref="E2:E10" si="1">1/(2*PI()*C2)</f>
        <v>30.606719825364493</v>
      </c>
      <c r="F2">
        <v>0.2</v>
      </c>
      <c r="G2">
        <v>240.60181818181817</v>
      </c>
      <c r="H2">
        <f>G2/F2</f>
        <v>1203.0090909090909</v>
      </c>
      <c r="I2">
        <f>2*SQRT(1/(4*PI()*C2*H2))</f>
        <v>0.22557394622173904</v>
      </c>
    </row>
    <row r="3" spans="1:9" x14ac:dyDescent="0.2">
      <c r="A3" t="s">
        <v>384</v>
      </c>
      <c r="B3" t="s">
        <v>367</v>
      </c>
      <c r="C3">
        <v>2.7000000000000001E-3</v>
      </c>
      <c r="D3">
        <f t="shared" si="0"/>
        <v>370.37037037037032</v>
      </c>
      <c r="E3">
        <f t="shared" si="1"/>
        <v>58.946275219220496</v>
      </c>
      <c r="F3">
        <v>0.2</v>
      </c>
      <c r="G3">
        <v>240.60181818181817</v>
      </c>
      <c r="H3">
        <f t="shared" ref="H3:H10" si="2">G3/F3</f>
        <v>1203.0090909090909</v>
      </c>
      <c r="I3">
        <f t="shared" ref="I3:I10" si="3">2*SQRT(1/(4*PI()*C3*H3))</f>
        <v>0.31304640947679735</v>
      </c>
    </row>
    <row r="4" spans="1:9" x14ac:dyDescent="0.2">
      <c r="B4" t="s">
        <v>368</v>
      </c>
      <c r="C4">
        <v>1.2999999999999999E-3</v>
      </c>
      <c r="D4">
        <f t="shared" si="0"/>
        <v>769.23076923076928</v>
      </c>
      <c r="E4">
        <f t="shared" si="1"/>
        <v>122.42687930145797</v>
      </c>
      <c r="F4">
        <v>0.2</v>
      </c>
      <c r="G4">
        <v>240.60181818181817</v>
      </c>
      <c r="H4">
        <f t="shared" si="2"/>
        <v>1203.0090909090909</v>
      </c>
      <c r="I4">
        <f t="shared" si="3"/>
        <v>0.45114789244347808</v>
      </c>
    </row>
    <row r="5" spans="1:9" x14ac:dyDescent="0.2">
      <c r="B5" t="s">
        <v>369</v>
      </c>
      <c r="C5">
        <v>5.1999999999999998E-3</v>
      </c>
      <c r="D5">
        <f t="shared" si="0"/>
        <v>192.30769230769232</v>
      </c>
      <c r="E5">
        <f t="shared" si="1"/>
        <v>30.606719825364493</v>
      </c>
      <c r="F5">
        <v>0.2</v>
      </c>
      <c r="G5">
        <v>629.69090909090892</v>
      </c>
      <c r="H5">
        <f t="shared" si="2"/>
        <v>3148.4545454545446</v>
      </c>
      <c r="I5">
        <f t="shared" si="3"/>
        <v>0.13943592368112726</v>
      </c>
    </row>
    <row r="6" spans="1:9" x14ac:dyDescent="0.2">
      <c r="A6" t="s">
        <v>385</v>
      </c>
      <c r="B6" t="s">
        <v>367</v>
      </c>
      <c r="C6">
        <v>2.7000000000000001E-3</v>
      </c>
      <c r="D6">
        <f t="shared" si="0"/>
        <v>370.37037037037032</v>
      </c>
      <c r="E6">
        <f t="shared" si="1"/>
        <v>58.946275219220496</v>
      </c>
      <c r="F6">
        <v>0.2</v>
      </c>
      <c r="G6">
        <v>629.69090909090892</v>
      </c>
      <c r="H6">
        <f t="shared" si="2"/>
        <v>3148.4545454545446</v>
      </c>
      <c r="I6">
        <f t="shared" si="3"/>
        <v>0.19350601428743808</v>
      </c>
    </row>
    <row r="7" spans="1:9" x14ac:dyDescent="0.2">
      <c r="B7" t="s">
        <v>368</v>
      </c>
      <c r="C7">
        <v>1.2999999999999999E-3</v>
      </c>
      <c r="D7">
        <f t="shared" si="0"/>
        <v>769.23076923076928</v>
      </c>
      <c r="E7">
        <f t="shared" si="1"/>
        <v>122.42687930145797</v>
      </c>
      <c r="F7">
        <v>0.2</v>
      </c>
      <c r="G7">
        <v>629.69090909090892</v>
      </c>
      <c r="H7">
        <f t="shared" si="2"/>
        <v>3148.4545454545446</v>
      </c>
      <c r="I7">
        <f t="shared" si="3"/>
        <v>0.27887184736225451</v>
      </c>
    </row>
    <row r="8" spans="1:9" x14ac:dyDescent="0.2">
      <c r="B8" t="s">
        <v>369</v>
      </c>
      <c r="C8">
        <v>5.1999999999999998E-3</v>
      </c>
      <c r="D8">
        <f t="shared" si="0"/>
        <v>192.30769230769232</v>
      </c>
      <c r="E8">
        <f t="shared" si="1"/>
        <v>30.606719825364493</v>
      </c>
      <c r="F8">
        <v>0.2</v>
      </c>
      <c r="G8">
        <v>1219.9131818181816</v>
      </c>
      <c r="H8">
        <f t="shared" si="2"/>
        <v>6099.5659090909076</v>
      </c>
      <c r="I8">
        <f t="shared" si="3"/>
        <v>0.10017836229406664</v>
      </c>
    </row>
    <row r="9" spans="1:9" x14ac:dyDescent="0.2">
      <c r="A9" t="s">
        <v>386</v>
      </c>
      <c r="B9" t="s">
        <v>367</v>
      </c>
      <c r="C9">
        <v>2.7000000000000001E-3</v>
      </c>
      <c r="D9">
        <f t="shared" si="0"/>
        <v>370.37037037037032</v>
      </c>
      <c r="E9">
        <f t="shared" si="1"/>
        <v>58.946275219220496</v>
      </c>
      <c r="F9">
        <v>0.2</v>
      </c>
      <c r="G9">
        <v>1219.9131818181816</v>
      </c>
      <c r="H9">
        <f t="shared" si="2"/>
        <v>6099.5659090909076</v>
      </c>
      <c r="I9">
        <f t="shared" si="3"/>
        <v>0.13902526044650571</v>
      </c>
    </row>
    <row r="10" spans="1:9" x14ac:dyDescent="0.2">
      <c r="B10" t="s">
        <v>368</v>
      </c>
      <c r="C10">
        <v>1.2999999999999999E-3</v>
      </c>
      <c r="D10">
        <f t="shared" si="0"/>
        <v>769.23076923076928</v>
      </c>
      <c r="E10">
        <f t="shared" si="1"/>
        <v>122.42687930145797</v>
      </c>
      <c r="F10">
        <v>0.2</v>
      </c>
      <c r="G10">
        <v>1219.9131818181816</v>
      </c>
      <c r="H10">
        <f t="shared" si="2"/>
        <v>6099.5659090909076</v>
      </c>
      <c r="I10">
        <f t="shared" si="3"/>
        <v>0.20035672458813328</v>
      </c>
    </row>
    <row r="12" spans="1:9" x14ac:dyDescent="0.2">
      <c r="A12" t="s">
        <v>401</v>
      </c>
      <c r="C12" t="s">
        <v>367</v>
      </c>
      <c r="D12" t="s">
        <v>370</v>
      </c>
      <c r="E12" t="s">
        <v>371</v>
      </c>
      <c r="F12" t="s">
        <v>383</v>
      </c>
      <c r="G12" t="s">
        <v>378</v>
      </c>
      <c r="H12" t="s">
        <v>387</v>
      </c>
      <c r="I12" t="s">
        <v>388</v>
      </c>
    </row>
    <row r="13" spans="1:9" x14ac:dyDescent="0.2">
      <c r="B13" t="s">
        <v>369</v>
      </c>
    </row>
    <row r="14" spans="1:9" x14ac:dyDescent="0.2">
      <c r="A14" t="s">
        <v>384</v>
      </c>
      <c r="B14" t="s">
        <v>367</v>
      </c>
      <c r="C14">
        <v>2.8E-3</v>
      </c>
      <c r="D14">
        <f>1/C14</f>
        <v>357.14285714285717</v>
      </c>
      <c r="E14">
        <f>1/(2*PI()*C14)</f>
        <v>56.841051104248336</v>
      </c>
      <c r="F14">
        <v>0.2</v>
      </c>
      <c r="G14">
        <v>118.1711111111111</v>
      </c>
      <c r="H14">
        <f>G14/F14</f>
        <v>590.8555555555555</v>
      </c>
      <c r="I14">
        <f>2*SQRT(1/(4*PI()*C14*H14))</f>
        <v>0.43863712495095092</v>
      </c>
    </row>
    <row r="15" spans="1:9" x14ac:dyDescent="0.2">
      <c r="B15" t="s">
        <v>368</v>
      </c>
    </row>
    <row r="16" spans="1:9" x14ac:dyDescent="0.2">
      <c r="B16" t="s">
        <v>369</v>
      </c>
    </row>
    <row r="17" spans="1:9" x14ac:dyDescent="0.2">
      <c r="A17" t="s">
        <v>385</v>
      </c>
      <c r="B17" t="s">
        <v>367</v>
      </c>
      <c r="C17">
        <v>2.8E-3</v>
      </c>
      <c r="D17">
        <f>1/C17</f>
        <v>357.14285714285717</v>
      </c>
      <c r="E17">
        <f>1/(2*PI()*C17)</f>
        <v>56.841051104248336</v>
      </c>
      <c r="F17">
        <v>0.2</v>
      </c>
      <c r="G17">
        <v>326.92777777777775</v>
      </c>
      <c r="H17">
        <f>G17/F17</f>
        <v>1634.6388888888887</v>
      </c>
      <c r="I17">
        <f>2*SQRT(1/(4*PI()*C17*H17))</f>
        <v>0.26371518313925446</v>
      </c>
    </row>
    <row r="18" spans="1:9" x14ac:dyDescent="0.2">
      <c r="B18" t="s">
        <v>368</v>
      </c>
    </row>
    <row r="19" spans="1:9" x14ac:dyDescent="0.2">
      <c r="B19" t="s">
        <v>369</v>
      </c>
    </row>
    <row r="20" spans="1:9" x14ac:dyDescent="0.2">
      <c r="A20" t="s">
        <v>386</v>
      </c>
      <c r="B20" t="s">
        <v>367</v>
      </c>
      <c r="C20">
        <v>2.8E-3</v>
      </c>
      <c r="D20">
        <f>1/C20</f>
        <v>357.14285714285717</v>
      </c>
      <c r="E20">
        <f>1/(2*PI()*C20)</f>
        <v>56.841051104248336</v>
      </c>
      <c r="F20">
        <v>0.2</v>
      </c>
      <c r="G20">
        <v>707.3694444444443</v>
      </c>
      <c r="H20">
        <f>G20/F20</f>
        <v>3536.8472222222213</v>
      </c>
      <c r="I20">
        <f>2*SQRT(1/(4*PI()*C20*H20))</f>
        <v>0.17928249925479708</v>
      </c>
    </row>
    <row r="21" spans="1:9" x14ac:dyDescent="0.2">
      <c r="B21" t="s">
        <v>368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"/>
  <sheetViews>
    <sheetView topLeftCell="I376" workbookViewId="0">
      <selection activeCell="V401" sqref="V401"/>
    </sheetView>
  </sheetViews>
  <sheetFormatPr baseColWidth="10" defaultRowHeight="15" x14ac:dyDescent="0.2"/>
  <cols>
    <col min="1" max="1" width="11.33203125" customWidth="1"/>
    <col min="3" max="3" width="4.77734375" customWidth="1"/>
    <col min="4" max="7" width="7.77734375" customWidth="1"/>
  </cols>
  <sheetData>
    <row r="1" spans="1:15" x14ac:dyDescent="0.2">
      <c r="A1" t="s">
        <v>372</v>
      </c>
      <c r="B1" t="s">
        <v>403</v>
      </c>
      <c r="C1" t="s">
        <v>404</v>
      </c>
      <c r="D1" t="s">
        <v>405</v>
      </c>
      <c r="E1" t="s">
        <v>406</v>
      </c>
      <c r="F1" t="s">
        <v>407</v>
      </c>
      <c r="G1" t="s">
        <v>408</v>
      </c>
      <c r="I1" t="s">
        <v>372</v>
      </c>
      <c r="J1" t="s">
        <v>403</v>
      </c>
      <c r="K1" t="s">
        <v>404</v>
      </c>
      <c r="L1" t="s">
        <v>405</v>
      </c>
      <c r="M1" t="s">
        <v>406</v>
      </c>
      <c r="N1" t="s">
        <v>407</v>
      </c>
      <c r="O1" t="s">
        <v>408</v>
      </c>
    </row>
    <row r="2" spans="1:15" x14ac:dyDescent="0.2">
      <c r="A2" t="s">
        <v>409</v>
      </c>
      <c r="B2">
        <v>95</v>
      </c>
      <c r="C2" t="s">
        <v>410</v>
      </c>
      <c r="D2">
        <v>0</v>
      </c>
      <c r="E2">
        <v>0</v>
      </c>
      <c r="F2">
        <v>0</v>
      </c>
      <c r="G2">
        <v>0</v>
      </c>
      <c r="I2" t="s">
        <v>409</v>
      </c>
      <c r="J2">
        <v>95</v>
      </c>
      <c r="K2" t="s">
        <v>411</v>
      </c>
      <c r="L2">
        <v>0</v>
      </c>
      <c r="M2">
        <v>0</v>
      </c>
      <c r="N2">
        <v>0</v>
      </c>
      <c r="O2">
        <v>0</v>
      </c>
    </row>
    <row r="3" spans="1:15" x14ac:dyDescent="0.2">
      <c r="A3" t="s">
        <v>409</v>
      </c>
      <c r="B3">
        <v>95</v>
      </c>
      <c r="C3" t="s">
        <v>410</v>
      </c>
      <c r="D3">
        <v>0</v>
      </c>
      <c r="E3">
        <v>0</v>
      </c>
      <c r="F3">
        <v>0</v>
      </c>
      <c r="G3">
        <v>0</v>
      </c>
      <c r="I3" t="s">
        <v>409</v>
      </c>
      <c r="J3">
        <v>95</v>
      </c>
      <c r="K3" t="s">
        <v>411</v>
      </c>
      <c r="L3">
        <v>0</v>
      </c>
      <c r="M3">
        <v>0</v>
      </c>
      <c r="N3">
        <v>0</v>
      </c>
      <c r="O3">
        <v>0</v>
      </c>
    </row>
    <row r="4" spans="1:15" x14ac:dyDescent="0.2">
      <c r="A4" t="s">
        <v>409</v>
      </c>
      <c r="B4">
        <v>95</v>
      </c>
      <c r="C4" t="s">
        <v>410</v>
      </c>
      <c r="D4">
        <v>0</v>
      </c>
      <c r="E4">
        <v>0</v>
      </c>
      <c r="F4">
        <v>0</v>
      </c>
      <c r="G4">
        <v>0</v>
      </c>
      <c r="I4" t="s">
        <v>409</v>
      </c>
      <c r="J4">
        <v>95</v>
      </c>
      <c r="K4" t="s">
        <v>411</v>
      </c>
      <c r="L4">
        <v>0</v>
      </c>
      <c r="M4">
        <v>0</v>
      </c>
      <c r="N4">
        <v>0</v>
      </c>
      <c r="O4">
        <v>0</v>
      </c>
    </row>
    <row r="5" spans="1:15" x14ac:dyDescent="0.2">
      <c r="A5" t="s">
        <v>409</v>
      </c>
      <c r="B5">
        <v>95</v>
      </c>
      <c r="C5" t="s">
        <v>410</v>
      </c>
      <c r="D5">
        <v>0</v>
      </c>
      <c r="E5">
        <v>0</v>
      </c>
      <c r="F5">
        <v>0</v>
      </c>
      <c r="G5">
        <v>0</v>
      </c>
      <c r="I5" t="s">
        <v>409</v>
      </c>
      <c r="J5">
        <v>95</v>
      </c>
      <c r="K5" t="s">
        <v>411</v>
      </c>
      <c r="L5">
        <v>0</v>
      </c>
      <c r="M5">
        <v>0</v>
      </c>
      <c r="N5">
        <v>0</v>
      </c>
      <c r="O5">
        <v>0</v>
      </c>
    </row>
    <row r="6" spans="1:15" x14ac:dyDescent="0.2">
      <c r="A6" t="s">
        <v>409</v>
      </c>
      <c r="B6">
        <v>95</v>
      </c>
      <c r="C6" t="s">
        <v>410</v>
      </c>
      <c r="D6">
        <v>0</v>
      </c>
      <c r="E6">
        <v>0</v>
      </c>
      <c r="F6">
        <v>0</v>
      </c>
      <c r="G6">
        <v>0</v>
      </c>
      <c r="I6" t="s">
        <v>409</v>
      </c>
      <c r="J6">
        <v>95</v>
      </c>
      <c r="K6" t="s">
        <v>411</v>
      </c>
      <c r="L6">
        <v>0</v>
      </c>
      <c r="M6">
        <v>0</v>
      </c>
      <c r="N6">
        <v>0</v>
      </c>
      <c r="O6">
        <v>0</v>
      </c>
    </row>
    <row r="7" spans="1:15" x14ac:dyDescent="0.2">
      <c r="A7" t="s">
        <v>409</v>
      </c>
      <c r="B7">
        <v>95</v>
      </c>
      <c r="C7" t="s">
        <v>410</v>
      </c>
      <c r="D7">
        <v>0</v>
      </c>
      <c r="E7">
        <v>0</v>
      </c>
      <c r="F7">
        <v>0</v>
      </c>
      <c r="G7">
        <v>0</v>
      </c>
      <c r="I7" t="s">
        <v>409</v>
      </c>
      <c r="J7">
        <v>95</v>
      </c>
      <c r="K7" t="s">
        <v>411</v>
      </c>
      <c r="L7">
        <v>0</v>
      </c>
      <c r="M7">
        <v>0</v>
      </c>
      <c r="N7">
        <v>0</v>
      </c>
      <c r="O7">
        <v>0</v>
      </c>
    </row>
    <row r="8" spans="1:15" x14ac:dyDescent="0.2">
      <c r="A8" t="s">
        <v>409</v>
      </c>
      <c r="B8">
        <v>95</v>
      </c>
      <c r="C8" t="s">
        <v>410</v>
      </c>
      <c r="D8">
        <v>0</v>
      </c>
      <c r="E8">
        <v>0</v>
      </c>
      <c r="F8">
        <v>0</v>
      </c>
      <c r="G8">
        <v>0</v>
      </c>
      <c r="I8" t="s">
        <v>409</v>
      </c>
      <c r="J8">
        <v>95</v>
      </c>
      <c r="K8" t="s">
        <v>411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409</v>
      </c>
      <c r="B9">
        <v>95</v>
      </c>
      <c r="C9" t="s">
        <v>410</v>
      </c>
      <c r="D9">
        <v>0</v>
      </c>
      <c r="E9">
        <v>0</v>
      </c>
      <c r="F9">
        <v>0</v>
      </c>
      <c r="G9">
        <v>0</v>
      </c>
      <c r="I9" t="s">
        <v>409</v>
      </c>
      <c r="J9">
        <v>95</v>
      </c>
      <c r="K9" t="s">
        <v>411</v>
      </c>
      <c r="L9">
        <v>0</v>
      </c>
      <c r="M9">
        <v>0</v>
      </c>
      <c r="N9">
        <v>0</v>
      </c>
      <c r="O9">
        <v>0</v>
      </c>
    </row>
    <row r="10" spans="1:15" x14ac:dyDescent="0.2">
      <c r="A10" t="s">
        <v>409</v>
      </c>
      <c r="B10">
        <v>95</v>
      </c>
      <c r="C10" t="s">
        <v>410</v>
      </c>
      <c r="D10">
        <v>0</v>
      </c>
      <c r="E10">
        <v>0</v>
      </c>
      <c r="F10">
        <v>0</v>
      </c>
      <c r="G10">
        <v>0</v>
      </c>
      <c r="I10" t="s">
        <v>409</v>
      </c>
      <c r="J10">
        <v>95</v>
      </c>
      <c r="K10" t="s">
        <v>411</v>
      </c>
      <c r="L10">
        <v>0</v>
      </c>
      <c r="M10">
        <v>0</v>
      </c>
      <c r="N10">
        <v>0</v>
      </c>
      <c r="O10">
        <v>0</v>
      </c>
    </row>
    <row r="11" spans="1:15" x14ac:dyDescent="0.2">
      <c r="A11" t="s">
        <v>409</v>
      </c>
      <c r="B11">
        <v>95</v>
      </c>
      <c r="C11" t="s">
        <v>410</v>
      </c>
      <c r="D11">
        <v>0</v>
      </c>
      <c r="E11">
        <v>0</v>
      </c>
      <c r="F11">
        <v>0</v>
      </c>
      <c r="G11">
        <v>0</v>
      </c>
      <c r="I11" t="s">
        <v>409</v>
      </c>
      <c r="J11">
        <v>95</v>
      </c>
      <c r="K11" t="s">
        <v>411</v>
      </c>
      <c r="L11">
        <v>0</v>
      </c>
      <c r="M11">
        <v>0</v>
      </c>
      <c r="N11">
        <v>0</v>
      </c>
      <c r="O11">
        <v>0</v>
      </c>
    </row>
    <row r="12" spans="1:15" x14ac:dyDescent="0.2">
      <c r="A12" t="s">
        <v>409</v>
      </c>
      <c r="B12">
        <v>95</v>
      </c>
      <c r="C12" t="s">
        <v>410</v>
      </c>
      <c r="D12">
        <v>0</v>
      </c>
      <c r="E12">
        <v>0</v>
      </c>
      <c r="F12">
        <v>0</v>
      </c>
      <c r="G12">
        <v>0</v>
      </c>
      <c r="I12" t="s">
        <v>409</v>
      </c>
      <c r="J12">
        <v>95</v>
      </c>
      <c r="K12" t="s">
        <v>411</v>
      </c>
      <c r="L12">
        <v>0</v>
      </c>
      <c r="M12">
        <v>0</v>
      </c>
      <c r="N12">
        <v>0</v>
      </c>
      <c r="O12">
        <v>0</v>
      </c>
    </row>
    <row r="13" spans="1:15" x14ac:dyDescent="0.2">
      <c r="A13" t="s">
        <v>409</v>
      </c>
      <c r="B13">
        <v>95</v>
      </c>
      <c r="C13" t="s">
        <v>410</v>
      </c>
      <c r="D13">
        <v>0</v>
      </c>
      <c r="E13">
        <v>0</v>
      </c>
      <c r="F13">
        <v>0</v>
      </c>
      <c r="G13">
        <v>0</v>
      </c>
      <c r="I13" t="s">
        <v>409</v>
      </c>
      <c r="J13">
        <v>95</v>
      </c>
      <c r="K13" t="s">
        <v>411</v>
      </c>
      <c r="L13">
        <v>0</v>
      </c>
      <c r="M13">
        <v>0</v>
      </c>
      <c r="N13">
        <v>0</v>
      </c>
      <c r="O13">
        <v>0</v>
      </c>
    </row>
    <row r="14" spans="1:15" x14ac:dyDescent="0.2">
      <c r="A14" t="s">
        <v>409</v>
      </c>
      <c r="B14">
        <v>95</v>
      </c>
      <c r="C14" t="s">
        <v>410</v>
      </c>
      <c r="D14">
        <v>0</v>
      </c>
      <c r="E14">
        <v>0</v>
      </c>
      <c r="F14">
        <v>0</v>
      </c>
      <c r="G14">
        <v>0</v>
      </c>
      <c r="I14" t="s">
        <v>409</v>
      </c>
      <c r="J14">
        <v>95</v>
      </c>
      <c r="K14" t="s">
        <v>411</v>
      </c>
      <c r="L14">
        <v>0</v>
      </c>
      <c r="M14">
        <v>0</v>
      </c>
      <c r="N14">
        <v>0</v>
      </c>
      <c r="O14">
        <v>0</v>
      </c>
    </row>
    <row r="15" spans="1:15" x14ac:dyDescent="0.2">
      <c r="A15" t="s">
        <v>409</v>
      </c>
      <c r="B15">
        <v>95</v>
      </c>
      <c r="C15" t="s">
        <v>410</v>
      </c>
      <c r="D15">
        <v>0</v>
      </c>
      <c r="E15">
        <v>0</v>
      </c>
      <c r="F15">
        <v>0</v>
      </c>
      <c r="G15">
        <v>0</v>
      </c>
      <c r="I15" t="s">
        <v>409</v>
      </c>
      <c r="J15">
        <v>95</v>
      </c>
      <c r="K15" t="s">
        <v>411</v>
      </c>
      <c r="L15">
        <v>0</v>
      </c>
      <c r="M15">
        <v>0</v>
      </c>
      <c r="N15">
        <v>0</v>
      </c>
      <c r="O15">
        <v>0</v>
      </c>
    </row>
    <row r="16" spans="1:15" x14ac:dyDescent="0.2">
      <c r="A16" t="s">
        <v>409</v>
      </c>
      <c r="B16">
        <v>95</v>
      </c>
      <c r="C16" t="s">
        <v>410</v>
      </c>
      <c r="D16">
        <v>0</v>
      </c>
      <c r="E16">
        <v>0</v>
      </c>
      <c r="F16">
        <v>0</v>
      </c>
      <c r="G16">
        <v>0</v>
      </c>
      <c r="I16" t="s">
        <v>409</v>
      </c>
      <c r="J16">
        <v>95</v>
      </c>
      <c r="K16" t="s">
        <v>411</v>
      </c>
      <c r="L16">
        <v>0</v>
      </c>
      <c r="M16">
        <v>0</v>
      </c>
      <c r="N16">
        <v>0</v>
      </c>
      <c r="O16">
        <v>0</v>
      </c>
    </row>
    <row r="17" spans="1:15" x14ac:dyDescent="0.2">
      <c r="A17" t="s">
        <v>409</v>
      </c>
      <c r="B17">
        <v>95</v>
      </c>
      <c r="C17" t="s">
        <v>410</v>
      </c>
      <c r="D17">
        <v>0</v>
      </c>
      <c r="E17">
        <v>0</v>
      </c>
      <c r="F17">
        <v>0</v>
      </c>
      <c r="G17">
        <v>0</v>
      </c>
      <c r="I17" t="s">
        <v>409</v>
      </c>
      <c r="J17">
        <v>95</v>
      </c>
      <c r="K17" t="s">
        <v>411</v>
      </c>
      <c r="L17">
        <v>0</v>
      </c>
      <c r="M17">
        <v>0</v>
      </c>
      <c r="N17">
        <v>0</v>
      </c>
      <c r="O17">
        <v>0</v>
      </c>
    </row>
    <row r="18" spans="1:15" x14ac:dyDescent="0.2">
      <c r="A18" t="s">
        <v>409</v>
      </c>
      <c r="B18">
        <v>95</v>
      </c>
      <c r="C18" t="s">
        <v>410</v>
      </c>
      <c r="D18">
        <v>0</v>
      </c>
      <c r="E18">
        <v>0</v>
      </c>
      <c r="F18">
        <v>0</v>
      </c>
      <c r="G18">
        <v>0</v>
      </c>
      <c r="I18" t="s">
        <v>409</v>
      </c>
      <c r="J18">
        <v>95</v>
      </c>
      <c r="K18" t="s">
        <v>411</v>
      </c>
      <c r="L18">
        <v>0</v>
      </c>
      <c r="M18">
        <v>0</v>
      </c>
      <c r="N18">
        <v>0</v>
      </c>
      <c r="O18">
        <v>0</v>
      </c>
    </row>
    <row r="19" spans="1:15" x14ac:dyDescent="0.2">
      <c r="A19" t="s">
        <v>409</v>
      </c>
      <c r="B19">
        <v>95</v>
      </c>
      <c r="C19" t="s">
        <v>410</v>
      </c>
      <c r="D19">
        <v>0</v>
      </c>
      <c r="E19">
        <v>0</v>
      </c>
      <c r="F19">
        <v>0</v>
      </c>
      <c r="G19">
        <v>0</v>
      </c>
      <c r="I19" t="s">
        <v>409</v>
      </c>
      <c r="J19">
        <v>95</v>
      </c>
      <c r="K19" t="s">
        <v>411</v>
      </c>
      <c r="L19">
        <v>0</v>
      </c>
      <c r="M19">
        <v>0</v>
      </c>
      <c r="N19">
        <v>0</v>
      </c>
      <c r="O19">
        <v>0</v>
      </c>
    </row>
    <row r="20" spans="1:15" x14ac:dyDescent="0.2">
      <c r="A20" t="s">
        <v>409</v>
      </c>
      <c r="B20">
        <v>95</v>
      </c>
      <c r="C20" t="s">
        <v>410</v>
      </c>
      <c r="D20">
        <v>0</v>
      </c>
      <c r="E20">
        <v>0</v>
      </c>
      <c r="F20">
        <v>0</v>
      </c>
      <c r="G20">
        <v>0</v>
      </c>
      <c r="I20" t="s">
        <v>409</v>
      </c>
      <c r="J20">
        <v>95</v>
      </c>
      <c r="K20" t="s">
        <v>411</v>
      </c>
      <c r="L20">
        <v>0</v>
      </c>
      <c r="M20">
        <v>0</v>
      </c>
      <c r="N20">
        <v>0</v>
      </c>
      <c r="O20">
        <v>0</v>
      </c>
    </row>
    <row r="21" spans="1:15" x14ac:dyDescent="0.2">
      <c r="A21" t="s">
        <v>409</v>
      </c>
      <c r="B21">
        <v>95</v>
      </c>
      <c r="C21" t="s">
        <v>410</v>
      </c>
      <c r="D21">
        <v>0</v>
      </c>
      <c r="E21">
        <v>0</v>
      </c>
      <c r="F21">
        <v>0</v>
      </c>
      <c r="G21">
        <v>0</v>
      </c>
      <c r="I21" t="s">
        <v>409</v>
      </c>
      <c r="J21">
        <v>95</v>
      </c>
      <c r="K21" t="s">
        <v>411</v>
      </c>
      <c r="L21">
        <v>0</v>
      </c>
      <c r="M21">
        <v>0</v>
      </c>
      <c r="N21">
        <v>0</v>
      </c>
      <c r="O21">
        <v>0</v>
      </c>
    </row>
    <row r="22" spans="1:15" x14ac:dyDescent="0.2">
      <c r="A22" t="s">
        <v>409</v>
      </c>
      <c r="B22">
        <v>95</v>
      </c>
      <c r="C22" t="s">
        <v>410</v>
      </c>
      <c r="D22">
        <v>0</v>
      </c>
      <c r="E22">
        <v>0</v>
      </c>
      <c r="F22">
        <v>0</v>
      </c>
      <c r="G22">
        <v>0</v>
      </c>
      <c r="I22" t="s">
        <v>409</v>
      </c>
      <c r="J22">
        <v>95</v>
      </c>
      <c r="K22" t="s">
        <v>411</v>
      </c>
      <c r="L22">
        <v>0</v>
      </c>
      <c r="M22">
        <v>0</v>
      </c>
      <c r="N22">
        <v>0</v>
      </c>
      <c r="O22">
        <v>0</v>
      </c>
    </row>
    <row r="23" spans="1:15" x14ac:dyDescent="0.2">
      <c r="A23" t="s">
        <v>409</v>
      </c>
      <c r="B23">
        <v>95</v>
      </c>
      <c r="C23" t="s">
        <v>410</v>
      </c>
      <c r="D23">
        <v>0</v>
      </c>
      <c r="E23">
        <v>0</v>
      </c>
      <c r="F23">
        <v>0</v>
      </c>
      <c r="G23">
        <v>0</v>
      </c>
      <c r="I23" t="s">
        <v>409</v>
      </c>
      <c r="J23">
        <v>95</v>
      </c>
      <c r="K23" t="s">
        <v>411</v>
      </c>
      <c r="L23">
        <v>0</v>
      </c>
      <c r="M23">
        <v>0</v>
      </c>
      <c r="N23">
        <v>0</v>
      </c>
      <c r="O23">
        <v>0</v>
      </c>
    </row>
    <row r="24" spans="1:15" x14ac:dyDescent="0.2">
      <c r="A24" t="s">
        <v>409</v>
      </c>
      <c r="B24">
        <v>96</v>
      </c>
      <c r="C24" t="s">
        <v>410</v>
      </c>
      <c r="D24">
        <v>0</v>
      </c>
      <c r="E24">
        <v>0</v>
      </c>
      <c r="F24">
        <v>0</v>
      </c>
      <c r="G24">
        <v>0</v>
      </c>
      <c r="I24" t="s">
        <v>409</v>
      </c>
      <c r="J24">
        <v>95</v>
      </c>
      <c r="K24" t="s">
        <v>411</v>
      </c>
      <c r="L24">
        <v>0</v>
      </c>
      <c r="M24">
        <v>0</v>
      </c>
      <c r="N24">
        <v>0</v>
      </c>
      <c r="O24">
        <v>0</v>
      </c>
    </row>
    <row r="25" spans="1:15" x14ac:dyDescent="0.2">
      <c r="A25" t="s">
        <v>409</v>
      </c>
      <c r="B25">
        <v>96</v>
      </c>
      <c r="C25" t="s">
        <v>410</v>
      </c>
      <c r="D25">
        <v>0</v>
      </c>
      <c r="E25">
        <v>0</v>
      </c>
      <c r="F25">
        <v>0</v>
      </c>
      <c r="G25">
        <v>0</v>
      </c>
      <c r="I25" t="s">
        <v>409</v>
      </c>
      <c r="J25">
        <v>95</v>
      </c>
      <c r="K25" t="s">
        <v>411</v>
      </c>
      <c r="L25">
        <v>0</v>
      </c>
      <c r="M25">
        <v>0</v>
      </c>
      <c r="N25">
        <v>0</v>
      </c>
      <c r="O25">
        <v>0</v>
      </c>
    </row>
    <row r="26" spans="1:15" x14ac:dyDescent="0.2">
      <c r="A26" t="s">
        <v>409</v>
      </c>
      <c r="B26">
        <v>96</v>
      </c>
      <c r="C26" t="s">
        <v>410</v>
      </c>
      <c r="D26">
        <v>0</v>
      </c>
      <c r="E26">
        <v>0</v>
      </c>
      <c r="F26">
        <v>0</v>
      </c>
      <c r="G26">
        <v>0</v>
      </c>
      <c r="I26" t="s">
        <v>409</v>
      </c>
      <c r="J26">
        <v>95</v>
      </c>
      <c r="K26" t="s">
        <v>411</v>
      </c>
      <c r="L26">
        <v>0</v>
      </c>
      <c r="M26">
        <v>0</v>
      </c>
      <c r="N26">
        <v>0</v>
      </c>
      <c r="O26">
        <v>0</v>
      </c>
    </row>
    <row r="27" spans="1:15" x14ac:dyDescent="0.2">
      <c r="A27" t="s">
        <v>409</v>
      </c>
      <c r="B27">
        <v>96</v>
      </c>
      <c r="C27" t="s">
        <v>410</v>
      </c>
      <c r="D27">
        <v>0</v>
      </c>
      <c r="E27">
        <v>0</v>
      </c>
      <c r="F27">
        <v>0</v>
      </c>
      <c r="G27">
        <v>0</v>
      </c>
      <c r="I27" t="s">
        <v>409</v>
      </c>
      <c r="J27">
        <v>95</v>
      </c>
      <c r="K27" t="s">
        <v>411</v>
      </c>
      <c r="L27">
        <v>0</v>
      </c>
      <c r="M27">
        <v>0</v>
      </c>
      <c r="N27">
        <v>0</v>
      </c>
      <c r="O27">
        <v>0</v>
      </c>
    </row>
    <row r="28" spans="1:15" x14ac:dyDescent="0.2">
      <c r="A28" t="s">
        <v>409</v>
      </c>
      <c r="B28">
        <v>96</v>
      </c>
      <c r="C28" t="s">
        <v>410</v>
      </c>
      <c r="D28">
        <v>0</v>
      </c>
      <c r="E28">
        <v>0</v>
      </c>
      <c r="F28">
        <v>0</v>
      </c>
      <c r="G28">
        <v>0</v>
      </c>
      <c r="I28" t="s">
        <v>409</v>
      </c>
      <c r="J28">
        <v>95</v>
      </c>
      <c r="K28" t="s">
        <v>411</v>
      </c>
      <c r="L28">
        <v>0</v>
      </c>
      <c r="M28">
        <v>0</v>
      </c>
      <c r="N28">
        <v>0</v>
      </c>
      <c r="O28">
        <v>0</v>
      </c>
    </row>
    <row r="29" spans="1:15" x14ac:dyDescent="0.2">
      <c r="A29" t="s">
        <v>409</v>
      </c>
      <c r="B29">
        <v>96</v>
      </c>
      <c r="C29" t="s">
        <v>410</v>
      </c>
      <c r="D29">
        <v>0</v>
      </c>
      <c r="E29">
        <v>0</v>
      </c>
      <c r="F29">
        <v>0</v>
      </c>
      <c r="G29">
        <v>0</v>
      </c>
      <c r="I29" t="s">
        <v>409</v>
      </c>
      <c r="J29">
        <v>95</v>
      </c>
      <c r="K29" t="s">
        <v>411</v>
      </c>
      <c r="L29">
        <v>0</v>
      </c>
      <c r="M29">
        <v>0</v>
      </c>
      <c r="N29">
        <v>0</v>
      </c>
      <c r="O29">
        <v>0</v>
      </c>
    </row>
    <row r="30" spans="1:15" x14ac:dyDescent="0.2">
      <c r="A30" t="s">
        <v>409</v>
      </c>
      <c r="B30">
        <v>96</v>
      </c>
      <c r="C30" t="s">
        <v>410</v>
      </c>
      <c r="D30">
        <v>0</v>
      </c>
      <c r="E30">
        <v>0</v>
      </c>
      <c r="F30">
        <v>0</v>
      </c>
      <c r="G30">
        <v>0</v>
      </c>
      <c r="I30" t="s">
        <v>409</v>
      </c>
      <c r="J30">
        <v>95</v>
      </c>
      <c r="K30" t="s">
        <v>411</v>
      </c>
      <c r="L30">
        <v>0</v>
      </c>
      <c r="M30">
        <v>0</v>
      </c>
      <c r="N30">
        <v>0</v>
      </c>
      <c r="O30">
        <v>0</v>
      </c>
    </row>
    <row r="31" spans="1:15" x14ac:dyDescent="0.2">
      <c r="A31" t="s">
        <v>409</v>
      </c>
      <c r="B31">
        <v>96</v>
      </c>
      <c r="C31" t="s">
        <v>410</v>
      </c>
      <c r="D31">
        <v>0</v>
      </c>
      <c r="E31">
        <v>0</v>
      </c>
      <c r="F31">
        <v>0</v>
      </c>
      <c r="G31">
        <v>0</v>
      </c>
      <c r="I31" t="s">
        <v>409</v>
      </c>
      <c r="J31">
        <v>95</v>
      </c>
      <c r="K31" t="s">
        <v>411</v>
      </c>
      <c r="L31">
        <v>0</v>
      </c>
      <c r="M31">
        <v>0</v>
      </c>
      <c r="N31">
        <v>0</v>
      </c>
      <c r="O31">
        <v>0</v>
      </c>
    </row>
    <row r="32" spans="1:15" x14ac:dyDescent="0.2">
      <c r="A32" t="s">
        <v>409</v>
      </c>
      <c r="B32">
        <v>96</v>
      </c>
      <c r="C32" t="s">
        <v>410</v>
      </c>
      <c r="D32">
        <v>0</v>
      </c>
      <c r="E32">
        <v>0</v>
      </c>
      <c r="F32">
        <v>0</v>
      </c>
      <c r="G32">
        <v>0</v>
      </c>
      <c r="I32" t="s">
        <v>409</v>
      </c>
      <c r="J32">
        <v>95</v>
      </c>
      <c r="K32" t="s">
        <v>411</v>
      </c>
      <c r="L32">
        <v>0</v>
      </c>
      <c r="M32">
        <v>0</v>
      </c>
      <c r="N32">
        <v>0</v>
      </c>
      <c r="O32">
        <v>0</v>
      </c>
    </row>
    <row r="33" spans="1:15" x14ac:dyDescent="0.2">
      <c r="A33" t="s">
        <v>409</v>
      </c>
      <c r="B33">
        <v>96</v>
      </c>
      <c r="C33" t="s">
        <v>410</v>
      </c>
      <c r="D33">
        <v>0</v>
      </c>
      <c r="E33">
        <v>0</v>
      </c>
      <c r="F33">
        <v>0</v>
      </c>
      <c r="G33">
        <v>0</v>
      </c>
      <c r="I33" t="s">
        <v>409</v>
      </c>
      <c r="J33">
        <v>95</v>
      </c>
      <c r="K33" t="s">
        <v>411</v>
      </c>
      <c r="L33">
        <v>0</v>
      </c>
      <c r="M33">
        <v>0</v>
      </c>
      <c r="N33">
        <v>0</v>
      </c>
      <c r="O33">
        <v>0</v>
      </c>
    </row>
    <row r="34" spans="1:15" x14ac:dyDescent="0.2">
      <c r="A34" t="s">
        <v>409</v>
      </c>
      <c r="B34">
        <v>96</v>
      </c>
      <c r="C34" t="s">
        <v>410</v>
      </c>
      <c r="D34">
        <v>0</v>
      </c>
      <c r="E34">
        <v>0</v>
      </c>
      <c r="F34">
        <v>0</v>
      </c>
      <c r="G34">
        <v>0</v>
      </c>
      <c r="I34" t="s">
        <v>409</v>
      </c>
      <c r="J34">
        <v>96</v>
      </c>
      <c r="K34" t="s">
        <v>411</v>
      </c>
      <c r="L34">
        <v>0</v>
      </c>
      <c r="M34">
        <v>0</v>
      </c>
      <c r="N34">
        <v>0</v>
      </c>
      <c r="O34">
        <v>0</v>
      </c>
    </row>
    <row r="35" spans="1:15" x14ac:dyDescent="0.2">
      <c r="A35" t="s">
        <v>409</v>
      </c>
      <c r="B35">
        <v>96</v>
      </c>
      <c r="C35" t="s">
        <v>410</v>
      </c>
      <c r="D35">
        <v>0</v>
      </c>
      <c r="E35">
        <v>0</v>
      </c>
      <c r="F35">
        <v>0</v>
      </c>
      <c r="G35">
        <v>0</v>
      </c>
      <c r="I35" t="s">
        <v>409</v>
      </c>
      <c r="J35">
        <v>96</v>
      </c>
      <c r="K35" t="s">
        <v>411</v>
      </c>
      <c r="L35">
        <v>0</v>
      </c>
      <c r="M35">
        <v>0</v>
      </c>
      <c r="N35">
        <v>0</v>
      </c>
      <c r="O35">
        <v>0</v>
      </c>
    </row>
    <row r="36" spans="1:15" x14ac:dyDescent="0.2">
      <c r="A36" t="s">
        <v>409</v>
      </c>
      <c r="B36">
        <v>96</v>
      </c>
      <c r="C36" t="s">
        <v>410</v>
      </c>
      <c r="D36">
        <v>0</v>
      </c>
      <c r="E36">
        <v>0</v>
      </c>
      <c r="F36">
        <v>0</v>
      </c>
      <c r="G36">
        <v>0</v>
      </c>
      <c r="I36" t="s">
        <v>409</v>
      </c>
      <c r="J36">
        <v>96</v>
      </c>
      <c r="K36" t="s">
        <v>411</v>
      </c>
      <c r="L36">
        <v>0</v>
      </c>
      <c r="M36">
        <v>0</v>
      </c>
      <c r="N36">
        <v>0</v>
      </c>
      <c r="O36">
        <v>0</v>
      </c>
    </row>
    <row r="37" spans="1:15" x14ac:dyDescent="0.2">
      <c r="A37" t="s">
        <v>409</v>
      </c>
      <c r="B37">
        <v>96</v>
      </c>
      <c r="C37" t="s">
        <v>410</v>
      </c>
      <c r="D37">
        <v>0</v>
      </c>
      <c r="E37">
        <v>0</v>
      </c>
      <c r="F37">
        <v>0</v>
      </c>
      <c r="G37">
        <v>0</v>
      </c>
      <c r="I37" t="s">
        <v>409</v>
      </c>
      <c r="J37">
        <v>96</v>
      </c>
      <c r="K37" t="s">
        <v>411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 t="s">
        <v>409</v>
      </c>
      <c r="B38">
        <v>96</v>
      </c>
      <c r="C38" t="s">
        <v>410</v>
      </c>
      <c r="D38">
        <v>0</v>
      </c>
      <c r="E38">
        <v>0</v>
      </c>
      <c r="F38">
        <v>0</v>
      </c>
      <c r="G38">
        <v>0</v>
      </c>
      <c r="I38" t="s">
        <v>409</v>
      </c>
      <c r="J38">
        <v>96</v>
      </c>
      <c r="K38" t="s">
        <v>411</v>
      </c>
      <c r="L38">
        <v>0</v>
      </c>
      <c r="M38">
        <v>0</v>
      </c>
      <c r="N38">
        <v>0</v>
      </c>
      <c r="O38">
        <v>0</v>
      </c>
    </row>
    <row r="39" spans="1:15" x14ac:dyDescent="0.2">
      <c r="A39" t="s">
        <v>409</v>
      </c>
      <c r="B39">
        <v>96</v>
      </c>
      <c r="C39" t="s">
        <v>410</v>
      </c>
      <c r="D39">
        <v>0</v>
      </c>
      <c r="E39">
        <v>0</v>
      </c>
      <c r="F39">
        <v>0</v>
      </c>
      <c r="G39">
        <v>0</v>
      </c>
      <c r="I39" t="s">
        <v>409</v>
      </c>
      <c r="J39">
        <v>96</v>
      </c>
      <c r="K39" t="s">
        <v>411</v>
      </c>
      <c r="L39">
        <v>0</v>
      </c>
      <c r="M39">
        <v>0</v>
      </c>
      <c r="N39">
        <v>0</v>
      </c>
      <c r="O39">
        <v>0</v>
      </c>
    </row>
    <row r="40" spans="1:15" x14ac:dyDescent="0.2">
      <c r="A40" t="s">
        <v>409</v>
      </c>
      <c r="B40">
        <v>96</v>
      </c>
      <c r="C40" t="s">
        <v>410</v>
      </c>
      <c r="D40">
        <v>0</v>
      </c>
      <c r="E40">
        <v>0</v>
      </c>
      <c r="F40">
        <v>0</v>
      </c>
      <c r="G40">
        <v>0</v>
      </c>
      <c r="I40" t="s">
        <v>409</v>
      </c>
      <c r="J40">
        <v>96</v>
      </c>
      <c r="K40" t="s">
        <v>411</v>
      </c>
      <c r="L40">
        <v>0</v>
      </c>
      <c r="M40">
        <v>0</v>
      </c>
      <c r="N40">
        <v>0</v>
      </c>
      <c r="O40">
        <v>1</v>
      </c>
    </row>
    <row r="41" spans="1:15" x14ac:dyDescent="0.2">
      <c r="A41" t="s">
        <v>409</v>
      </c>
      <c r="B41">
        <v>96</v>
      </c>
      <c r="C41" t="s">
        <v>410</v>
      </c>
      <c r="D41">
        <v>0</v>
      </c>
      <c r="E41">
        <v>0</v>
      </c>
      <c r="F41">
        <v>0</v>
      </c>
      <c r="G41">
        <v>0</v>
      </c>
      <c r="I41" t="s">
        <v>409</v>
      </c>
      <c r="J41">
        <v>96</v>
      </c>
      <c r="K41" t="s">
        <v>411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 t="s">
        <v>409</v>
      </c>
      <c r="B42">
        <v>96</v>
      </c>
      <c r="C42" t="s">
        <v>410</v>
      </c>
      <c r="D42">
        <v>0</v>
      </c>
      <c r="E42">
        <v>0</v>
      </c>
      <c r="F42">
        <v>0</v>
      </c>
      <c r="G42">
        <v>0</v>
      </c>
      <c r="I42" t="s">
        <v>409</v>
      </c>
      <c r="J42">
        <v>96</v>
      </c>
      <c r="K42" t="s">
        <v>411</v>
      </c>
      <c r="L42">
        <v>0</v>
      </c>
      <c r="M42">
        <v>0</v>
      </c>
      <c r="N42">
        <v>0</v>
      </c>
      <c r="O42">
        <v>0</v>
      </c>
    </row>
    <row r="43" spans="1:15" x14ac:dyDescent="0.2">
      <c r="A43" t="s">
        <v>409</v>
      </c>
      <c r="B43">
        <v>96</v>
      </c>
      <c r="C43" t="s">
        <v>410</v>
      </c>
      <c r="D43">
        <v>0</v>
      </c>
      <c r="E43">
        <v>0</v>
      </c>
      <c r="F43">
        <v>0</v>
      </c>
      <c r="G43">
        <v>0</v>
      </c>
      <c r="I43" t="s">
        <v>409</v>
      </c>
      <c r="J43">
        <v>96</v>
      </c>
      <c r="K43" t="s">
        <v>411</v>
      </c>
      <c r="L43">
        <v>0</v>
      </c>
      <c r="M43">
        <v>0</v>
      </c>
      <c r="N43">
        <v>0</v>
      </c>
      <c r="O43">
        <v>0</v>
      </c>
    </row>
    <row r="44" spans="1:15" x14ac:dyDescent="0.2">
      <c r="A44" t="s">
        <v>409</v>
      </c>
      <c r="B44">
        <v>96</v>
      </c>
      <c r="C44" t="s">
        <v>410</v>
      </c>
      <c r="D44">
        <v>0</v>
      </c>
      <c r="E44">
        <v>0</v>
      </c>
      <c r="F44">
        <v>0</v>
      </c>
      <c r="G44">
        <v>0</v>
      </c>
      <c r="I44" t="s">
        <v>409</v>
      </c>
      <c r="J44">
        <v>96</v>
      </c>
      <c r="K44" t="s">
        <v>411</v>
      </c>
      <c r="L44">
        <v>0</v>
      </c>
      <c r="M44">
        <v>0</v>
      </c>
      <c r="N44">
        <v>0</v>
      </c>
      <c r="O44">
        <v>0</v>
      </c>
    </row>
    <row r="45" spans="1:15" x14ac:dyDescent="0.2">
      <c r="A45" t="s">
        <v>409</v>
      </c>
      <c r="B45">
        <v>96</v>
      </c>
      <c r="C45" t="s">
        <v>410</v>
      </c>
      <c r="D45">
        <v>0</v>
      </c>
      <c r="E45">
        <v>0</v>
      </c>
      <c r="F45">
        <v>0</v>
      </c>
      <c r="G45">
        <v>0</v>
      </c>
      <c r="I45" t="s">
        <v>409</v>
      </c>
      <c r="J45">
        <v>96</v>
      </c>
      <c r="K45" t="s">
        <v>411</v>
      </c>
      <c r="L45">
        <v>0</v>
      </c>
      <c r="M45">
        <v>0</v>
      </c>
      <c r="N45">
        <v>0</v>
      </c>
      <c r="O45">
        <v>0</v>
      </c>
    </row>
    <row r="46" spans="1:15" x14ac:dyDescent="0.2">
      <c r="A46" t="s">
        <v>409</v>
      </c>
      <c r="B46">
        <v>96</v>
      </c>
      <c r="C46" t="s">
        <v>410</v>
      </c>
      <c r="D46">
        <v>0</v>
      </c>
      <c r="E46">
        <v>0</v>
      </c>
      <c r="F46">
        <v>0</v>
      </c>
      <c r="G46">
        <v>0</v>
      </c>
      <c r="I46" t="s">
        <v>412</v>
      </c>
      <c r="J46">
        <v>96</v>
      </c>
      <c r="K46" t="s">
        <v>411</v>
      </c>
      <c r="L46">
        <v>0</v>
      </c>
      <c r="M46">
        <v>0</v>
      </c>
      <c r="N46">
        <v>0</v>
      </c>
      <c r="O46">
        <v>0</v>
      </c>
    </row>
    <row r="47" spans="1:15" x14ac:dyDescent="0.2">
      <c r="A47" t="s">
        <v>409</v>
      </c>
      <c r="B47">
        <v>96</v>
      </c>
      <c r="C47" t="s">
        <v>410</v>
      </c>
      <c r="D47">
        <v>0</v>
      </c>
      <c r="E47">
        <v>0</v>
      </c>
      <c r="F47">
        <v>0</v>
      </c>
      <c r="G47">
        <v>0</v>
      </c>
      <c r="I47" t="s">
        <v>412</v>
      </c>
      <c r="J47">
        <v>96</v>
      </c>
      <c r="K47" t="s">
        <v>411</v>
      </c>
      <c r="L47">
        <v>0</v>
      </c>
      <c r="M47">
        <v>0</v>
      </c>
      <c r="N47">
        <v>0</v>
      </c>
      <c r="O47">
        <v>0</v>
      </c>
    </row>
    <row r="48" spans="1:15" x14ac:dyDescent="0.2">
      <c r="A48" t="s">
        <v>409</v>
      </c>
      <c r="B48">
        <v>96</v>
      </c>
      <c r="C48" t="s">
        <v>410</v>
      </c>
      <c r="D48">
        <v>0</v>
      </c>
      <c r="E48">
        <v>0</v>
      </c>
      <c r="F48">
        <v>0</v>
      </c>
      <c r="G48">
        <v>0</v>
      </c>
      <c r="I48" t="s">
        <v>412</v>
      </c>
      <c r="J48">
        <v>96</v>
      </c>
      <c r="K48" t="s">
        <v>411</v>
      </c>
      <c r="L48">
        <v>0</v>
      </c>
      <c r="M48">
        <v>0</v>
      </c>
      <c r="N48">
        <v>0</v>
      </c>
      <c r="O48">
        <v>0</v>
      </c>
    </row>
    <row r="49" spans="1:15" x14ac:dyDescent="0.2">
      <c r="A49" t="s">
        <v>409</v>
      </c>
      <c r="B49">
        <v>96</v>
      </c>
      <c r="C49" t="s">
        <v>410</v>
      </c>
      <c r="D49">
        <v>0</v>
      </c>
      <c r="E49">
        <v>0</v>
      </c>
      <c r="F49">
        <v>0</v>
      </c>
      <c r="G49">
        <v>0</v>
      </c>
      <c r="I49" t="s">
        <v>412</v>
      </c>
      <c r="J49">
        <v>96</v>
      </c>
      <c r="K49" t="s">
        <v>411</v>
      </c>
      <c r="L49">
        <v>0</v>
      </c>
      <c r="M49">
        <v>0</v>
      </c>
      <c r="N49">
        <v>0</v>
      </c>
      <c r="O49">
        <v>0</v>
      </c>
    </row>
    <row r="50" spans="1:15" x14ac:dyDescent="0.2">
      <c r="A50" t="s">
        <v>409</v>
      </c>
      <c r="B50">
        <v>96</v>
      </c>
      <c r="C50" t="s">
        <v>410</v>
      </c>
      <c r="D50">
        <v>0</v>
      </c>
      <c r="E50">
        <v>0</v>
      </c>
      <c r="F50">
        <v>0</v>
      </c>
      <c r="G50">
        <v>0</v>
      </c>
      <c r="I50" t="s">
        <v>412</v>
      </c>
      <c r="J50">
        <v>96</v>
      </c>
      <c r="K50" t="s">
        <v>411</v>
      </c>
      <c r="L50">
        <v>0</v>
      </c>
      <c r="M50">
        <v>0</v>
      </c>
      <c r="N50">
        <v>0</v>
      </c>
      <c r="O50">
        <v>0</v>
      </c>
    </row>
    <row r="51" spans="1:15" x14ac:dyDescent="0.2">
      <c r="A51" t="s">
        <v>409</v>
      </c>
      <c r="B51">
        <v>96</v>
      </c>
      <c r="C51" t="s">
        <v>410</v>
      </c>
      <c r="D51">
        <v>0</v>
      </c>
      <c r="E51">
        <v>0</v>
      </c>
      <c r="F51">
        <v>0</v>
      </c>
      <c r="G51">
        <v>0</v>
      </c>
      <c r="I51" t="s">
        <v>412</v>
      </c>
      <c r="J51">
        <v>96</v>
      </c>
      <c r="K51" t="s">
        <v>411</v>
      </c>
      <c r="L51">
        <v>0</v>
      </c>
      <c r="M51">
        <v>0</v>
      </c>
      <c r="N51">
        <v>0</v>
      </c>
      <c r="O51">
        <v>0</v>
      </c>
    </row>
    <row r="52" spans="1:15" x14ac:dyDescent="0.2">
      <c r="A52" t="s">
        <v>409</v>
      </c>
      <c r="B52">
        <v>96</v>
      </c>
      <c r="C52" t="s">
        <v>410</v>
      </c>
      <c r="D52">
        <v>0</v>
      </c>
      <c r="E52">
        <v>0</v>
      </c>
      <c r="F52">
        <v>0</v>
      </c>
      <c r="G52">
        <v>0</v>
      </c>
      <c r="I52" t="s">
        <v>412</v>
      </c>
      <c r="J52">
        <v>96</v>
      </c>
      <c r="K52" t="s">
        <v>411</v>
      </c>
      <c r="L52">
        <v>0</v>
      </c>
      <c r="M52">
        <v>0</v>
      </c>
      <c r="N52">
        <v>0</v>
      </c>
      <c r="O52">
        <v>0</v>
      </c>
    </row>
    <row r="53" spans="1:15" x14ac:dyDescent="0.2">
      <c r="A53" t="s">
        <v>409</v>
      </c>
      <c r="B53">
        <v>96</v>
      </c>
      <c r="C53" t="s">
        <v>410</v>
      </c>
      <c r="D53">
        <v>0</v>
      </c>
      <c r="E53">
        <v>0</v>
      </c>
      <c r="F53">
        <v>0</v>
      </c>
      <c r="G53">
        <v>0</v>
      </c>
      <c r="I53" t="s">
        <v>412</v>
      </c>
      <c r="J53">
        <v>96</v>
      </c>
      <c r="K53" t="s">
        <v>411</v>
      </c>
      <c r="L53">
        <v>0</v>
      </c>
      <c r="M53">
        <v>0</v>
      </c>
      <c r="N53">
        <v>0</v>
      </c>
      <c r="O53">
        <v>0</v>
      </c>
    </row>
    <row r="54" spans="1:15" x14ac:dyDescent="0.2">
      <c r="A54" t="s">
        <v>409</v>
      </c>
      <c r="B54">
        <v>96</v>
      </c>
      <c r="C54" t="s">
        <v>410</v>
      </c>
      <c r="D54">
        <v>0</v>
      </c>
      <c r="E54">
        <v>0</v>
      </c>
      <c r="F54">
        <v>0</v>
      </c>
      <c r="G54">
        <v>0</v>
      </c>
      <c r="I54" t="s">
        <v>412</v>
      </c>
      <c r="J54">
        <v>96</v>
      </c>
      <c r="K54" t="s">
        <v>411</v>
      </c>
      <c r="L54">
        <v>0</v>
      </c>
      <c r="M54">
        <v>0</v>
      </c>
      <c r="N54">
        <v>0</v>
      </c>
      <c r="O54">
        <v>0</v>
      </c>
    </row>
    <row r="55" spans="1:15" x14ac:dyDescent="0.2">
      <c r="A55" t="s">
        <v>409</v>
      </c>
      <c r="B55">
        <v>96</v>
      </c>
      <c r="C55" t="s">
        <v>410</v>
      </c>
      <c r="D55">
        <v>0</v>
      </c>
      <c r="E55">
        <v>0</v>
      </c>
      <c r="F55">
        <v>0</v>
      </c>
      <c r="G55">
        <v>0</v>
      </c>
      <c r="I55" t="s">
        <v>412</v>
      </c>
      <c r="J55">
        <v>96</v>
      </c>
      <c r="K55" t="s">
        <v>411</v>
      </c>
      <c r="L55">
        <v>0</v>
      </c>
      <c r="M55">
        <v>0</v>
      </c>
      <c r="N55">
        <v>0</v>
      </c>
      <c r="O55">
        <v>0</v>
      </c>
    </row>
    <row r="56" spans="1:15" x14ac:dyDescent="0.2">
      <c r="A56" t="s">
        <v>409</v>
      </c>
      <c r="B56">
        <v>96</v>
      </c>
      <c r="C56" t="s">
        <v>410</v>
      </c>
      <c r="D56">
        <v>0</v>
      </c>
      <c r="E56">
        <v>0</v>
      </c>
      <c r="F56">
        <v>0</v>
      </c>
      <c r="G56">
        <v>0</v>
      </c>
      <c r="I56" t="s">
        <v>412</v>
      </c>
      <c r="J56">
        <v>96</v>
      </c>
      <c r="K56" t="s">
        <v>411</v>
      </c>
      <c r="L56">
        <v>0</v>
      </c>
      <c r="M56">
        <v>0</v>
      </c>
      <c r="N56">
        <v>0</v>
      </c>
      <c r="O56">
        <v>0</v>
      </c>
    </row>
    <row r="57" spans="1:15" x14ac:dyDescent="0.2">
      <c r="A57" t="s">
        <v>409</v>
      </c>
      <c r="B57">
        <v>96</v>
      </c>
      <c r="C57" t="s">
        <v>410</v>
      </c>
      <c r="D57">
        <v>0</v>
      </c>
      <c r="E57">
        <v>0</v>
      </c>
      <c r="F57">
        <v>0</v>
      </c>
      <c r="G57">
        <v>0</v>
      </c>
      <c r="I57" t="s">
        <v>412</v>
      </c>
      <c r="J57">
        <v>96</v>
      </c>
      <c r="K57" t="s">
        <v>411</v>
      </c>
      <c r="L57">
        <v>0</v>
      </c>
      <c r="M57">
        <v>0</v>
      </c>
      <c r="N57">
        <v>0</v>
      </c>
      <c r="O57">
        <v>0</v>
      </c>
    </row>
    <row r="58" spans="1:15" x14ac:dyDescent="0.2">
      <c r="A58" t="s">
        <v>409</v>
      </c>
      <c r="B58">
        <v>96</v>
      </c>
      <c r="C58" t="s">
        <v>410</v>
      </c>
      <c r="D58">
        <v>0</v>
      </c>
      <c r="E58">
        <v>0</v>
      </c>
      <c r="F58">
        <v>0</v>
      </c>
      <c r="G58">
        <v>0</v>
      </c>
      <c r="I58" t="s">
        <v>412</v>
      </c>
      <c r="J58">
        <v>96</v>
      </c>
      <c r="K58" t="s">
        <v>411</v>
      </c>
      <c r="L58">
        <v>0</v>
      </c>
      <c r="M58">
        <v>0</v>
      </c>
      <c r="N58">
        <v>0</v>
      </c>
      <c r="O58">
        <v>0</v>
      </c>
    </row>
    <row r="59" spans="1:15" x14ac:dyDescent="0.2">
      <c r="A59" t="s">
        <v>409</v>
      </c>
      <c r="B59">
        <v>96</v>
      </c>
      <c r="C59" t="s">
        <v>410</v>
      </c>
      <c r="D59">
        <v>0</v>
      </c>
      <c r="E59">
        <v>0</v>
      </c>
      <c r="F59">
        <v>0</v>
      </c>
      <c r="G59">
        <v>0</v>
      </c>
      <c r="I59" t="s">
        <v>412</v>
      </c>
      <c r="J59">
        <v>96</v>
      </c>
      <c r="K59" t="s">
        <v>411</v>
      </c>
      <c r="L59">
        <v>0</v>
      </c>
      <c r="M59">
        <v>0</v>
      </c>
      <c r="N59">
        <v>0</v>
      </c>
      <c r="O59">
        <v>0</v>
      </c>
    </row>
    <row r="60" spans="1:15" x14ac:dyDescent="0.2">
      <c r="A60" t="s">
        <v>409</v>
      </c>
      <c r="B60">
        <v>96</v>
      </c>
      <c r="C60" t="s">
        <v>410</v>
      </c>
      <c r="D60">
        <v>0</v>
      </c>
      <c r="E60">
        <v>0</v>
      </c>
      <c r="F60">
        <v>0</v>
      </c>
      <c r="G60">
        <v>0</v>
      </c>
      <c r="I60" t="s">
        <v>412</v>
      </c>
      <c r="J60">
        <v>96</v>
      </c>
      <c r="K60" t="s">
        <v>411</v>
      </c>
      <c r="L60">
        <v>0</v>
      </c>
      <c r="M60">
        <v>0</v>
      </c>
      <c r="N60">
        <v>0</v>
      </c>
      <c r="O60">
        <v>0</v>
      </c>
    </row>
    <row r="61" spans="1:15" x14ac:dyDescent="0.2">
      <c r="A61" t="s">
        <v>409</v>
      </c>
      <c r="B61">
        <v>96</v>
      </c>
      <c r="C61" t="s">
        <v>410</v>
      </c>
      <c r="D61">
        <v>0</v>
      </c>
      <c r="E61">
        <v>0</v>
      </c>
      <c r="F61">
        <v>0</v>
      </c>
      <c r="G61">
        <v>0</v>
      </c>
      <c r="I61" t="s">
        <v>412</v>
      </c>
      <c r="J61">
        <v>96</v>
      </c>
      <c r="K61" t="s">
        <v>411</v>
      </c>
      <c r="L61">
        <v>0</v>
      </c>
      <c r="M61">
        <v>0</v>
      </c>
      <c r="N61">
        <v>0</v>
      </c>
      <c r="O61">
        <v>0</v>
      </c>
    </row>
    <row r="62" spans="1:15" x14ac:dyDescent="0.2">
      <c r="A62" t="s">
        <v>409</v>
      </c>
      <c r="B62">
        <v>96</v>
      </c>
      <c r="C62" t="s">
        <v>410</v>
      </c>
      <c r="D62">
        <v>0</v>
      </c>
      <c r="E62">
        <v>0</v>
      </c>
      <c r="F62">
        <v>0</v>
      </c>
      <c r="G62">
        <v>0</v>
      </c>
      <c r="I62" t="s">
        <v>412</v>
      </c>
      <c r="J62">
        <v>96</v>
      </c>
      <c r="K62" t="s">
        <v>411</v>
      </c>
      <c r="L62">
        <v>0</v>
      </c>
      <c r="M62">
        <v>0</v>
      </c>
      <c r="N62">
        <v>0</v>
      </c>
      <c r="O62">
        <v>0</v>
      </c>
    </row>
    <row r="63" spans="1:15" x14ac:dyDescent="0.2">
      <c r="A63" t="s">
        <v>409</v>
      </c>
      <c r="B63">
        <v>96</v>
      </c>
      <c r="C63" t="s">
        <v>410</v>
      </c>
      <c r="D63">
        <v>0</v>
      </c>
      <c r="E63">
        <v>0</v>
      </c>
      <c r="F63">
        <v>0</v>
      </c>
      <c r="G63">
        <v>0</v>
      </c>
      <c r="I63" t="s">
        <v>412</v>
      </c>
      <c r="J63">
        <v>96</v>
      </c>
      <c r="K63" t="s">
        <v>411</v>
      </c>
      <c r="L63">
        <v>0</v>
      </c>
      <c r="M63">
        <v>0</v>
      </c>
      <c r="N63">
        <v>0</v>
      </c>
      <c r="O63">
        <v>0</v>
      </c>
    </row>
    <row r="64" spans="1:15" x14ac:dyDescent="0.2">
      <c r="A64" t="s">
        <v>409</v>
      </c>
      <c r="B64">
        <v>96</v>
      </c>
      <c r="C64" t="s">
        <v>410</v>
      </c>
      <c r="D64">
        <v>0</v>
      </c>
      <c r="E64">
        <v>0</v>
      </c>
      <c r="F64">
        <v>0</v>
      </c>
      <c r="G64">
        <v>0</v>
      </c>
      <c r="I64" t="s">
        <v>412</v>
      </c>
      <c r="J64">
        <v>96</v>
      </c>
      <c r="K64" t="s">
        <v>411</v>
      </c>
      <c r="L64">
        <v>0</v>
      </c>
      <c r="M64">
        <v>0</v>
      </c>
      <c r="N64">
        <v>0</v>
      </c>
      <c r="O64">
        <v>0</v>
      </c>
    </row>
    <row r="65" spans="1:15" x14ac:dyDescent="0.2">
      <c r="A65" t="s">
        <v>409</v>
      </c>
      <c r="B65">
        <v>96</v>
      </c>
      <c r="C65" t="s">
        <v>410</v>
      </c>
      <c r="D65">
        <v>0</v>
      </c>
      <c r="E65">
        <v>0</v>
      </c>
      <c r="F65">
        <v>0</v>
      </c>
      <c r="G65">
        <v>0</v>
      </c>
      <c r="I65" t="s">
        <v>412</v>
      </c>
      <c r="J65">
        <v>96</v>
      </c>
      <c r="K65" t="s">
        <v>411</v>
      </c>
      <c r="L65">
        <v>0</v>
      </c>
      <c r="M65">
        <v>0</v>
      </c>
      <c r="N65">
        <v>0</v>
      </c>
      <c r="O65">
        <v>0</v>
      </c>
    </row>
    <row r="66" spans="1:15" x14ac:dyDescent="0.2">
      <c r="A66" t="s">
        <v>409</v>
      </c>
      <c r="B66">
        <v>96</v>
      </c>
      <c r="C66" t="s">
        <v>410</v>
      </c>
      <c r="D66">
        <v>0</v>
      </c>
      <c r="E66">
        <v>0</v>
      </c>
      <c r="F66">
        <v>0</v>
      </c>
      <c r="G66">
        <v>0</v>
      </c>
      <c r="I66" t="s">
        <v>412</v>
      </c>
      <c r="J66">
        <v>96</v>
      </c>
      <c r="K66" t="s">
        <v>411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 t="s">
        <v>409</v>
      </c>
      <c r="B67">
        <v>96</v>
      </c>
      <c r="C67" t="s">
        <v>410</v>
      </c>
      <c r="D67">
        <v>0</v>
      </c>
      <c r="E67">
        <v>0</v>
      </c>
      <c r="F67">
        <v>0</v>
      </c>
      <c r="G67">
        <v>0</v>
      </c>
      <c r="I67" t="s">
        <v>412</v>
      </c>
      <c r="J67">
        <v>96</v>
      </c>
      <c r="K67" t="s">
        <v>411</v>
      </c>
      <c r="L67">
        <v>0</v>
      </c>
      <c r="M67">
        <v>0</v>
      </c>
      <c r="N67">
        <v>0</v>
      </c>
      <c r="O67">
        <v>0</v>
      </c>
    </row>
    <row r="68" spans="1:15" x14ac:dyDescent="0.2">
      <c r="A68" t="s">
        <v>409</v>
      </c>
      <c r="B68">
        <v>96</v>
      </c>
      <c r="C68" t="s">
        <v>410</v>
      </c>
      <c r="D68">
        <v>0</v>
      </c>
      <c r="E68">
        <v>0</v>
      </c>
      <c r="F68">
        <v>0</v>
      </c>
      <c r="G68">
        <v>0</v>
      </c>
      <c r="I68" t="s">
        <v>412</v>
      </c>
      <c r="J68">
        <v>96</v>
      </c>
      <c r="K68" t="s">
        <v>411</v>
      </c>
      <c r="L68">
        <v>0</v>
      </c>
      <c r="M68">
        <v>0</v>
      </c>
      <c r="N68">
        <v>0</v>
      </c>
      <c r="O68">
        <v>0</v>
      </c>
    </row>
    <row r="69" spans="1:15" x14ac:dyDescent="0.2">
      <c r="A69" t="s">
        <v>409</v>
      </c>
      <c r="B69">
        <v>96</v>
      </c>
      <c r="C69" t="s">
        <v>410</v>
      </c>
      <c r="D69">
        <v>0</v>
      </c>
      <c r="E69">
        <v>0</v>
      </c>
      <c r="F69">
        <v>0</v>
      </c>
      <c r="G69">
        <v>0</v>
      </c>
      <c r="I69" t="s">
        <v>412</v>
      </c>
      <c r="J69">
        <v>96</v>
      </c>
      <c r="K69" t="s">
        <v>411</v>
      </c>
      <c r="L69">
        <v>0</v>
      </c>
      <c r="M69">
        <v>0</v>
      </c>
      <c r="N69">
        <v>0</v>
      </c>
      <c r="O69">
        <v>0</v>
      </c>
    </row>
    <row r="70" spans="1:15" x14ac:dyDescent="0.2">
      <c r="A70" t="s">
        <v>412</v>
      </c>
      <c r="B70">
        <v>96</v>
      </c>
      <c r="C70" t="s">
        <v>410</v>
      </c>
      <c r="D70">
        <v>0</v>
      </c>
      <c r="E70">
        <v>0</v>
      </c>
      <c r="F70">
        <v>0</v>
      </c>
      <c r="G70">
        <v>0</v>
      </c>
      <c r="I70" t="s">
        <v>412</v>
      </c>
      <c r="J70">
        <v>96</v>
      </c>
      <c r="K70" t="s">
        <v>411</v>
      </c>
      <c r="L70">
        <v>0</v>
      </c>
      <c r="M70">
        <v>0</v>
      </c>
      <c r="N70">
        <v>0</v>
      </c>
      <c r="O70">
        <v>0</v>
      </c>
    </row>
    <row r="71" spans="1:15" x14ac:dyDescent="0.2">
      <c r="A71" t="s">
        <v>412</v>
      </c>
      <c r="B71">
        <v>96</v>
      </c>
      <c r="C71" t="s">
        <v>410</v>
      </c>
      <c r="D71">
        <v>0</v>
      </c>
      <c r="E71">
        <v>0</v>
      </c>
      <c r="F71">
        <v>0</v>
      </c>
      <c r="G71">
        <v>0</v>
      </c>
      <c r="I71" t="s">
        <v>412</v>
      </c>
      <c r="J71">
        <v>96</v>
      </c>
      <c r="K71" t="s">
        <v>411</v>
      </c>
      <c r="L71">
        <v>0</v>
      </c>
      <c r="M71">
        <v>0</v>
      </c>
      <c r="N71">
        <v>0</v>
      </c>
      <c r="O71">
        <v>0</v>
      </c>
    </row>
    <row r="72" spans="1:15" x14ac:dyDescent="0.2">
      <c r="A72" t="s">
        <v>412</v>
      </c>
      <c r="B72">
        <v>96</v>
      </c>
      <c r="C72" t="s">
        <v>410</v>
      </c>
      <c r="D72">
        <v>0</v>
      </c>
      <c r="E72">
        <v>0</v>
      </c>
      <c r="F72">
        <v>0</v>
      </c>
      <c r="G72">
        <v>0</v>
      </c>
      <c r="I72" t="s">
        <v>412</v>
      </c>
      <c r="J72">
        <v>96</v>
      </c>
      <c r="K72" t="s">
        <v>411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 t="s">
        <v>412</v>
      </c>
      <c r="B73">
        <v>96</v>
      </c>
      <c r="C73" t="s">
        <v>410</v>
      </c>
      <c r="D73">
        <v>0</v>
      </c>
      <c r="E73">
        <v>0</v>
      </c>
      <c r="F73">
        <v>0</v>
      </c>
      <c r="G73">
        <v>0</v>
      </c>
      <c r="I73" t="s">
        <v>412</v>
      </c>
      <c r="J73">
        <v>96</v>
      </c>
      <c r="K73" t="s">
        <v>411</v>
      </c>
      <c r="L73">
        <v>0</v>
      </c>
      <c r="M73">
        <v>0</v>
      </c>
      <c r="N73">
        <v>0</v>
      </c>
      <c r="O73">
        <v>0</v>
      </c>
    </row>
    <row r="74" spans="1:15" x14ac:dyDescent="0.2">
      <c r="A74" t="s">
        <v>412</v>
      </c>
      <c r="B74">
        <v>96</v>
      </c>
      <c r="C74" t="s">
        <v>410</v>
      </c>
      <c r="D74">
        <v>0</v>
      </c>
      <c r="E74">
        <v>0</v>
      </c>
      <c r="F74">
        <v>0</v>
      </c>
      <c r="G74">
        <v>0</v>
      </c>
      <c r="I74" t="s">
        <v>412</v>
      </c>
      <c r="J74">
        <v>96</v>
      </c>
      <c r="K74" t="s">
        <v>411</v>
      </c>
      <c r="L74">
        <v>0</v>
      </c>
      <c r="M74">
        <v>0</v>
      </c>
      <c r="N74">
        <v>0</v>
      </c>
      <c r="O74">
        <v>0</v>
      </c>
    </row>
    <row r="75" spans="1:15" x14ac:dyDescent="0.2">
      <c r="A75" t="s">
        <v>412</v>
      </c>
      <c r="B75">
        <v>96</v>
      </c>
      <c r="C75" t="s">
        <v>410</v>
      </c>
      <c r="D75">
        <v>0</v>
      </c>
      <c r="E75">
        <v>0</v>
      </c>
      <c r="F75">
        <v>0</v>
      </c>
      <c r="G75">
        <v>0</v>
      </c>
      <c r="I75" t="s">
        <v>412</v>
      </c>
      <c r="J75">
        <v>96</v>
      </c>
      <c r="K75" t="s">
        <v>411</v>
      </c>
      <c r="L75">
        <v>0</v>
      </c>
      <c r="M75">
        <v>0</v>
      </c>
      <c r="N75">
        <v>0</v>
      </c>
      <c r="O75">
        <v>0</v>
      </c>
    </row>
    <row r="76" spans="1:15" x14ac:dyDescent="0.2">
      <c r="A76" t="s">
        <v>412</v>
      </c>
      <c r="B76">
        <v>96</v>
      </c>
      <c r="C76" t="s">
        <v>410</v>
      </c>
      <c r="D76">
        <v>0</v>
      </c>
      <c r="E76">
        <v>0</v>
      </c>
      <c r="F76">
        <v>0</v>
      </c>
      <c r="G76">
        <v>0</v>
      </c>
      <c r="I76" t="s">
        <v>413</v>
      </c>
      <c r="J76">
        <v>96</v>
      </c>
      <c r="K76" t="s">
        <v>411</v>
      </c>
      <c r="L76">
        <v>0</v>
      </c>
      <c r="M76">
        <v>0</v>
      </c>
      <c r="N76">
        <v>0</v>
      </c>
      <c r="O76">
        <v>0</v>
      </c>
    </row>
    <row r="77" spans="1:15" x14ac:dyDescent="0.2">
      <c r="A77" t="s">
        <v>412</v>
      </c>
      <c r="B77">
        <v>96</v>
      </c>
      <c r="C77" t="s">
        <v>410</v>
      </c>
      <c r="D77">
        <v>0</v>
      </c>
      <c r="E77">
        <v>0</v>
      </c>
      <c r="F77">
        <v>0</v>
      </c>
      <c r="G77">
        <v>0</v>
      </c>
      <c r="I77" t="s">
        <v>413</v>
      </c>
      <c r="J77">
        <v>96</v>
      </c>
      <c r="K77" t="s">
        <v>411</v>
      </c>
      <c r="L77">
        <v>1</v>
      </c>
      <c r="M77">
        <v>0</v>
      </c>
      <c r="N77">
        <v>0</v>
      </c>
      <c r="O77">
        <v>0</v>
      </c>
    </row>
    <row r="78" spans="1:15" x14ac:dyDescent="0.2">
      <c r="A78" t="s">
        <v>412</v>
      </c>
      <c r="B78">
        <v>96</v>
      </c>
      <c r="C78" t="s">
        <v>410</v>
      </c>
      <c r="D78">
        <v>0</v>
      </c>
      <c r="E78">
        <v>0</v>
      </c>
      <c r="F78">
        <v>0</v>
      </c>
      <c r="G78">
        <v>0</v>
      </c>
      <c r="I78" t="s">
        <v>413</v>
      </c>
      <c r="J78">
        <v>96</v>
      </c>
      <c r="K78" t="s">
        <v>411</v>
      </c>
      <c r="L78">
        <v>1</v>
      </c>
      <c r="M78">
        <v>0</v>
      </c>
      <c r="N78">
        <v>0</v>
      </c>
      <c r="O78">
        <v>0</v>
      </c>
    </row>
    <row r="79" spans="1:15" x14ac:dyDescent="0.2">
      <c r="A79" t="s">
        <v>412</v>
      </c>
      <c r="B79">
        <v>96</v>
      </c>
      <c r="C79" t="s">
        <v>410</v>
      </c>
      <c r="D79">
        <v>0</v>
      </c>
      <c r="E79">
        <v>0</v>
      </c>
      <c r="F79">
        <v>0</v>
      </c>
      <c r="G79">
        <v>0</v>
      </c>
      <c r="I79" t="s">
        <v>413</v>
      </c>
      <c r="J79">
        <v>96</v>
      </c>
      <c r="K79" t="s">
        <v>411</v>
      </c>
      <c r="L79">
        <v>0</v>
      </c>
      <c r="M79">
        <v>1</v>
      </c>
      <c r="N79">
        <v>0</v>
      </c>
      <c r="O79">
        <v>0</v>
      </c>
    </row>
    <row r="80" spans="1:15" x14ac:dyDescent="0.2">
      <c r="A80" t="s">
        <v>412</v>
      </c>
      <c r="B80">
        <v>96</v>
      </c>
      <c r="C80" t="s">
        <v>410</v>
      </c>
      <c r="D80">
        <v>0</v>
      </c>
      <c r="E80">
        <v>0</v>
      </c>
      <c r="F80">
        <v>0</v>
      </c>
      <c r="G80">
        <v>0</v>
      </c>
      <c r="I80" t="s">
        <v>413</v>
      </c>
      <c r="J80">
        <v>96</v>
      </c>
      <c r="K80" t="s">
        <v>411</v>
      </c>
      <c r="L80">
        <v>1</v>
      </c>
      <c r="M80">
        <v>0</v>
      </c>
      <c r="N80">
        <v>0</v>
      </c>
      <c r="O80">
        <v>0</v>
      </c>
    </row>
    <row r="81" spans="1:15" x14ac:dyDescent="0.2">
      <c r="A81" t="s">
        <v>412</v>
      </c>
      <c r="B81">
        <v>96</v>
      </c>
      <c r="C81" t="s">
        <v>410</v>
      </c>
      <c r="D81">
        <v>0</v>
      </c>
      <c r="E81">
        <v>0</v>
      </c>
      <c r="F81">
        <v>0</v>
      </c>
      <c r="G81">
        <v>0</v>
      </c>
      <c r="I81" t="s">
        <v>413</v>
      </c>
      <c r="J81">
        <v>96</v>
      </c>
      <c r="K81" t="s">
        <v>411</v>
      </c>
      <c r="L81">
        <v>0</v>
      </c>
      <c r="M81">
        <v>0</v>
      </c>
      <c r="N81">
        <v>0</v>
      </c>
      <c r="O81">
        <v>0</v>
      </c>
    </row>
    <row r="82" spans="1:15" x14ac:dyDescent="0.2">
      <c r="A82" t="s">
        <v>412</v>
      </c>
      <c r="B82">
        <v>96</v>
      </c>
      <c r="C82" t="s">
        <v>410</v>
      </c>
      <c r="D82">
        <v>0</v>
      </c>
      <c r="E82">
        <v>0</v>
      </c>
      <c r="F82">
        <v>0</v>
      </c>
      <c r="G82">
        <v>0</v>
      </c>
      <c r="I82" t="s">
        <v>413</v>
      </c>
      <c r="J82">
        <v>96</v>
      </c>
      <c r="K82" t="s">
        <v>411</v>
      </c>
      <c r="L82">
        <v>0</v>
      </c>
      <c r="M82">
        <v>0</v>
      </c>
      <c r="N82">
        <v>0</v>
      </c>
      <c r="O82">
        <v>0</v>
      </c>
    </row>
    <row r="83" spans="1:15" x14ac:dyDescent="0.2">
      <c r="A83" t="s">
        <v>412</v>
      </c>
      <c r="B83">
        <v>96</v>
      </c>
      <c r="C83" t="s">
        <v>410</v>
      </c>
      <c r="D83">
        <v>0</v>
      </c>
      <c r="E83">
        <v>0</v>
      </c>
      <c r="F83">
        <v>0</v>
      </c>
      <c r="G83">
        <v>0</v>
      </c>
      <c r="I83" t="s">
        <v>413</v>
      </c>
      <c r="J83">
        <v>96</v>
      </c>
      <c r="K83" t="s">
        <v>411</v>
      </c>
      <c r="L83">
        <v>0</v>
      </c>
      <c r="M83">
        <v>0</v>
      </c>
      <c r="N83">
        <v>0</v>
      </c>
      <c r="O83">
        <v>0</v>
      </c>
    </row>
    <row r="84" spans="1:15" x14ac:dyDescent="0.2">
      <c r="A84" t="s">
        <v>412</v>
      </c>
      <c r="B84">
        <v>96</v>
      </c>
      <c r="C84" t="s">
        <v>410</v>
      </c>
      <c r="D84">
        <v>0</v>
      </c>
      <c r="E84">
        <v>0</v>
      </c>
      <c r="F84">
        <v>0</v>
      </c>
      <c r="G84">
        <v>0</v>
      </c>
      <c r="I84" t="s">
        <v>413</v>
      </c>
      <c r="J84">
        <v>96</v>
      </c>
      <c r="K84" t="s">
        <v>411</v>
      </c>
      <c r="L84">
        <v>0</v>
      </c>
      <c r="M84">
        <v>0</v>
      </c>
      <c r="N84">
        <v>0</v>
      </c>
      <c r="O84">
        <v>0</v>
      </c>
    </row>
    <row r="85" spans="1:15" x14ac:dyDescent="0.2">
      <c r="A85" t="s">
        <v>412</v>
      </c>
      <c r="B85">
        <v>96</v>
      </c>
      <c r="C85" t="s">
        <v>410</v>
      </c>
      <c r="D85">
        <v>0</v>
      </c>
      <c r="E85">
        <v>0</v>
      </c>
      <c r="F85">
        <v>0</v>
      </c>
      <c r="G85">
        <v>0</v>
      </c>
      <c r="I85" t="s">
        <v>413</v>
      </c>
      <c r="J85">
        <v>96</v>
      </c>
      <c r="K85" t="s">
        <v>411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 t="s">
        <v>412</v>
      </c>
      <c r="B86">
        <v>96</v>
      </c>
      <c r="C86" t="s">
        <v>410</v>
      </c>
      <c r="D86">
        <v>0</v>
      </c>
      <c r="E86">
        <v>0</v>
      </c>
      <c r="F86">
        <v>0</v>
      </c>
      <c r="G86">
        <v>0</v>
      </c>
      <c r="I86" t="s">
        <v>413</v>
      </c>
      <c r="J86">
        <v>96</v>
      </c>
      <c r="K86" t="s">
        <v>411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 t="s">
        <v>412</v>
      </c>
      <c r="B87">
        <v>96</v>
      </c>
      <c r="C87" t="s">
        <v>410</v>
      </c>
      <c r="D87">
        <v>0</v>
      </c>
      <c r="E87">
        <v>0</v>
      </c>
      <c r="F87">
        <v>0</v>
      </c>
      <c r="G87">
        <v>0</v>
      </c>
      <c r="I87" t="s">
        <v>413</v>
      </c>
      <c r="J87">
        <v>96</v>
      </c>
      <c r="K87" t="s">
        <v>411</v>
      </c>
      <c r="L87">
        <v>0</v>
      </c>
      <c r="M87">
        <v>0</v>
      </c>
      <c r="N87">
        <v>0</v>
      </c>
      <c r="O87">
        <v>0</v>
      </c>
    </row>
    <row r="88" spans="1:15" x14ac:dyDescent="0.2">
      <c r="A88" t="s">
        <v>412</v>
      </c>
      <c r="B88">
        <v>96</v>
      </c>
      <c r="C88" t="s">
        <v>410</v>
      </c>
      <c r="D88">
        <v>0</v>
      </c>
      <c r="E88">
        <v>0</v>
      </c>
      <c r="F88">
        <v>0</v>
      </c>
      <c r="G88">
        <v>0</v>
      </c>
      <c r="I88" t="s">
        <v>413</v>
      </c>
      <c r="J88">
        <v>96</v>
      </c>
      <c r="K88" t="s">
        <v>411</v>
      </c>
      <c r="L88">
        <v>0</v>
      </c>
      <c r="M88">
        <v>0</v>
      </c>
      <c r="N88">
        <v>0</v>
      </c>
      <c r="O88">
        <v>0</v>
      </c>
    </row>
    <row r="89" spans="1:15" x14ac:dyDescent="0.2">
      <c r="A89" t="s">
        <v>412</v>
      </c>
      <c r="B89">
        <v>96</v>
      </c>
      <c r="C89" t="s">
        <v>410</v>
      </c>
      <c r="D89">
        <v>0</v>
      </c>
      <c r="E89">
        <v>0</v>
      </c>
      <c r="F89">
        <v>0</v>
      </c>
      <c r="G89">
        <v>0</v>
      </c>
      <c r="I89" t="s">
        <v>413</v>
      </c>
      <c r="J89">
        <v>96</v>
      </c>
      <c r="K89" t="s">
        <v>411</v>
      </c>
      <c r="L89">
        <v>0</v>
      </c>
      <c r="M89">
        <v>0</v>
      </c>
      <c r="N89">
        <v>0</v>
      </c>
      <c r="O89">
        <v>0</v>
      </c>
    </row>
    <row r="90" spans="1:15" x14ac:dyDescent="0.2">
      <c r="A90" t="s">
        <v>412</v>
      </c>
      <c r="B90">
        <v>96</v>
      </c>
      <c r="C90" t="s">
        <v>410</v>
      </c>
      <c r="D90">
        <v>0</v>
      </c>
      <c r="E90">
        <v>0</v>
      </c>
      <c r="F90">
        <v>0</v>
      </c>
      <c r="G90">
        <v>0</v>
      </c>
      <c r="I90" t="s">
        <v>413</v>
      </c>
      <c r="J90">
        <v>96</v>
      </c>
      <c r="K90" t="s">
        <v>411</v>
      </c>
      <c r="L90">
        <v>0</v>
      </c>
      <c r="M90">
        <v>0</v>
      </c>
      <c r="N90">
        <v>0</v>
      </c>
      <c r="O90">
        <v>0</v>
      </c>
    </row>
    <row r="91" spans="1:15" x14ac:dyDescent="0.2">
      <c r="A91" t="s">
        <v>412</v>
      </c>
      <c r="B91">
        <v>96</v>
      </c>
      <c r="C91" t="s">
        <v>410</v>
      </c>
      <c r="D91">
        <v>0</v>
      </c>
      <c r="E91">
        <v>0</v>
      </c>
      <c r="F91">
        <v>0</v>
      </c>
      <c r="G91">
        <v>0</v>
      </c>
      <c r="I91" t="s">
        <v>413</v>
      </c>
      <c r="J91">
        <v>96</v>
      </c>
      <c r="K91" t="s">
        <v>411</v>
      </c>
      <c r="L91">
        <v>0</v>
      </c>
      <c r="M91">
        <v>0</v>
      </c>
      <c r="N91">
        <v>0</v>
      </c>
      <c r="O91">
        <v>0</v>
      </c>
    </row>
    <row r="92" spans="1:15" x14ac:dyDescent="0.2">
      <c r="A92" t="s">
        <v>412</v>
      </c>
      <c r="B92">
        <v>96</v>
      </c>
      <c r="C92" t="s">
        <v>410</v>
      </c>
      <c r="D92">
        <v>0</v>
      </c>
      <c r="E92">
        <v>0</v>
      </c>
      <c r="F92">
        <v>0</v>
      </c>
      <c r="G92">
        <v>0</v>
      </c>
      <c r="I92" t="s">
        <v>413</v>
      </c>
      <c r="J92">
        <v>96</v>
      </c>
      <c r="K92" t="s">
        <v>411</v>
      </c>
      <c r="L92">
        <v>0</v>
      </c>
      <c r="M92">
        <v>0</v>
      </c>
      <c r="N92">
        <v>0</v>
      </c>
      <c r="O92">
        <v>0</v>
      </c>
    </row>
    <row r="93" spans="1:15" x14ac:dyDescent="0.2">
      <c r="A93" t="s">
        <v>412</v>
      </c>
      <c r="B93">
        <v>96</v>
      </c>
      <c r="C93" t="s">
        <v>410</v>
      </c>
      <c r="D93">
        <v>0</v>
      </c>
      <c r="E93">
        <v>0</v>
      </c>
      <c r="F93">
        <v>0</v>
      </c>
      <c r="G93">
        <v>0</v>
      </c>
      <c r="I93" t="s">
        <v>413</v>
      </c>
      <c r="J93">
        <v>96</v>
      </c>
      <c r="K93" t="s">
        <v>411</v>
      </c>
      <c r="L93">
        <v>0</v>
      </c>
      <c r="M93">
        <v>0</v>
      </c>
      <c r="N93">
        <v>0</v>
      </c>
      <c r="O93">
        <v>0</v>
      </c>
    </row>
    <row r="94" spans="1:15" x14ac:dyDescent="0.2">
      <c r="A94" t="s">
        <v>412</v>
      </c>
      <c r="B94">
        <v>96</v>
      </c>
      <c r="C94" t="s">
        <v>410</v>
      </c>
      <c r="D94">
        <v>0</v>
      </c>
      <c r="E94">
        <v>0</v>
      </c>
      <c r="F94">
        <v>0</v>
      </c>
      <c r="G94">
        <v>0</v>
      </c>
      <c r="I94" t="s">
        <v>414</v>
      </c>
      <c r="J94">
        <v>96</v>
      </c>
      <c r="K94" t="s">
        <v>411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 t="s">
        <v>412</v>
      </c>
      <c r="B95">
        <v>96</v>
      </c>
      <c r="C95" t="s">
        <v>410</v>
      </c>
      <c r="D95">
        <v>0</v>
      </c>
      <c r="E95">
        <v>0</v>
      </c>
      <c r="F95">
        <v>0</v>
      </c>
      <c r="G95">
        <v>0</v>
      </c>
      <c r="I95" t="s">
        <v>414</v>
      </c>
      <c r="J95">
        <v>96</v>
      </c>
      <c r="K95" t="s">
        <v>411</v>
      </c>
      <c r="L95">
        <v>0</v>
      </c>
      <c r="M95">
        <v>0</v>
      </c>
      <c r="N95">
        <v>0</v>
      </c>
      <c r="O95">
        <v>0</v>
      </c>
    </row>
    <row r="96" spans="1:15" x14ac:dyDescent="0.2">
      <c r="A96" t="s">
        <v>412</v>
      </c>
      <c r="B96">
        <v>96</v>
      </c>
      <c r="C96" t="s">
        <v>410</v>
      </c>
      <c r="D96">
        <v>0</v>
      </c>
      <c r="E96">
        <v>0</v>
      </c>
      <c r="F96">
        <v>0</v>
      </c>
      <c r="G96">
        <v>0</v>
      </c>
      <c r="I96" t="s">
        <v>414</v>
      </c>
      <c r="J96">
        <v>96</v>
      </c>
      <c r="K96" t="s">
        <v>411</v>
      </c>
      <c r="L96">
        <v>0</v>
      </c>
      <c r="M96">
        <v>0</v>
      </c>
      <c r="N96">
        <v>0</v>
      </c>
      <c r="O96">
        <v>0</v>
      </c>
    </row>
    <row r="97" spans="1:15" x14ac:dyDescent="0.2">
      <c r="A97" t="s">
        <v>412</v>
      </c>
      <c r="B97">
        <v>96</v>
      </c>
      <c r="C97" t="s">
        <v>410</v>
      </c>
      <c r="D97">
        <v>0</v>
      </c>
      <c r="E97">
        <v>0</v>
      </c>
      <c r="F97">
        <v>0</v>
      </c>
      <c r="G97">
        <v>0</v>
      </c>
      <c r="I97" t="s">
        <v>414</v>
      </c>
      <c r="J97">
        <v>96</v>
      </c>
      <c r="K97" t="s">
        <v>411</v>
      </c>
      <c r="L97">
        <v>0</v>
      </c>
      <c r="M97">
        <v>0</v>
      </c>
      <c r="N97">
        <v>0</v>
      </c>
      <c r="O97">
        <v>0</v>
      </c>
    </row>
    <row r="98" spans="1:15" x14ac:dyDescent="0.2">
      <c r="A98" t="s">
        <v>412</v>
      </c>
      <c r="B98">
        <v>96</v>
      </c>
      <c r="C98" t="s">
        <v>410</v>
      </c>
      <c r="D98">
        <v>0</v>
      </c>
      <c r="E98">
        <v>0</v>
      </c>
      <c r="F98">
        <v>0</v>
      </c>
      <c r="G98">
        <v>0</v>
      </c>
      <c r="I98" t="s">
        <v>414</v>
      </c>
      <c r="J98">
        <v>96</v>
      </c>
      <c r="K98" t="s">
        <v>411</v>
      </c>
      <c r="L98">
        <v>0</v>
      </c>
      <c r="M98">
        <v>0</v>
      </c>
      <c r="N98">
        <v>0</v>
      </c>
      <c r="O98">
        <v>0</v>
      </c>
    </row>
    <row r="99" spans="1:15" x14ac:dyDescent="0.2">
      <c r="A99" t="s">
        <v>412</v>
      </c>
      <c r="B99">
        <v>96</v>
      </c>
      <c r="C99" t="s">
        <v>410</v>
      </c>
      <c r="D99">
        <v>0</v>
      </c>
      <c r="E99">
        <v>0</v>
      </c>
      <c r="F99">
        <v>0</v>
      </c>
      <c r="G99">
        <v>0</v>
      </c>
      <c r="I99" t="s">
        <v>414</v>
      </c>
      <c r="J99">
        <v>96</v>
      </c>
      <c r="K99" t="s">
        <v>411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 t="s">
        <v>413</v>
      </c>
      <c r="B100">
        <v>96</v>
      </c>
      <c r="C100" t="s">
        <v>410</v>
      </c>
      <c r="D100">
        <v>1</v>
      </c>
      <c r="E100">
        <v>0</v>
      </c>
      <c r="F100">
        <v>0</v>
      </c>
      <c r="G100">
        <v>0</v>
      </c>
      <c r="I100" t="s">
        <v>414</v>
      </c>
      <c r="J100">
        <v>96</v>
      </c>
      <c r="K100" t="s">
        <v>411</v>
      </c>
      <c r="L100">
        <v>0</v>
      </c>
      <c r="M100">
        <v>0</v>
      </c>
      <c r="N100">
        <v>0</v>
      </c>
      <c r="O100">
        <v>0</v>
      </c>
    </row>
    <row r="101" spans="1:15" x14ac:dyDescent="0.2">
      <c r="A101" t="s">
        <v>413</v>
      </c>
      <c r="B101">
        <v>96</v>
      </c>
      <c r="C101" t="s">
        <v>410</v>
      </c>
      <c r="D101">
        <v>0</v>
      </c>
      <c r="E101">
        <v>0</v>
      </c>
      <c r="F101">
        <v>0</v>
      </c>
      <c r="G101">
        <v>0</v>
      </c>
      <c r="I101" t="s">
        <v>414</v>
      </c>
      <c r="J101">
        <v>96</v>
      </c>
      <c r="K101" t="s">
        <v>411</v>
      </c>
      <c r="L101">
        <v>0</v>
      </c>
      <c r="M101">
        <v>0</v>
      </c>
      <c r="N101">
        <v>0</v>
      </c>
      <c r="O101">
        <v>0</v>
      </c>
    </row>
    <row r="102" spans="1:15" x14ac:dyDescent="0.2">
      <c r="A102" t="s">
        <v>413</v>
      </c>
      <c r="B102">
        <v>96</v>
      </c>
      <c r="C102" t="s">
        <v>410</v>
      </c>
      <c r="D102">
        <v>1</v>
      </c>
      <c r="E102">
        <v>0</v>
      </c>
      <c r="F102">
        <v>0</v>
      </c>
      <c r="G102">
        <v>0</v>
      </c>
      <c r="I102" t="s">
        <v>414</v>
      </c>
      <c r="J102">
        <v>96</v>
      </c>
      <c r="K102" t="s">
        <v>411</v>
      </c>
      <c r="L102">
        <v>0</v>
      </c>
      <c r="M102">
        <v>0</v>
      </c>
      <c r="N102">
        <v>0</v>
      </c>
      <c r="O102">
        <v>0</v>
      </c>
    </row>
    <row r="103" spans="1:15" x14ac:dyDescent="0.2">
      <c r="A103" t="s">
        <v>413</v>
      </c>
      <c r="B103">
        <v>96</v>
      </c>
      <c r="C103" t="s">
        <v>410</v>
      </c>
      <c r="D103">
        <v>1</v>
      </c>
      <c r="E103">
        <v>0</v>
      </c>
      <c r="F103">
        <v>0</v>
      </c>
      <c r="G103">
        <v>0</v>
      </c>
      <c r="I103" t="s">
        <v>414</v>
      </c>
      <c r="J103">
        <v>96</v>
      </c>
      <c r="K103" t="s">
        <v>411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 t="s">
        <v>413</v>
      </c>
      <c r="B104">
        <v>96</v>
      </c>
      <c r="C104" t="s">
        <v>410</v>
      </c>
      <c r="D104">
        <v>1</v>
      </c>
      <c r="E104">
        <v>1</v>
      </c>
      <c r="F104">
        <v>0</v>
      </c>
      <c r="G104">
        <v>0</v>
      </c>
      <c r="I104" t="s">
        <v>414</v>
      </c>
      <c r="J104">
        <v>96</v>
      </c>
      <c r="K104" t="s">
        <v>411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 t="s">
        <v>413</v>
      </c>
      <c r="B105">
        <v>96</v>
      </c>
      <c r="C105" t="s">
        <v>410</v>
      </c>
      <c r="D105">
        <v>1</v>
      </c>
      <c r="E105">
        <v>1</v>
      </c>
      <c r="F105">
        <v>0</v>
      </c>
      <c r="G105">
        <v>0</v>
      </c>
      <c r="I105" t="s">
        <v>414</v>
      </c>
      <c r="J105">
        <v>96</v>
      </c>
      <c r="K105" t="s">
        <v>411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 t="s">
        <v>413</v>
      </c>
      <c r="B106">
        <v>96</v>
      </c>
      <c r="C106" t="s">
        <v>410</v>
      </c>
      <c r="D106">
        <v>0</v>
      </c>
      <c r="E106">
        <v>0</v>
      </c>
      <c r="F106">
        <v>0</v>
      </c>
      <c r="G106">
        <v>0</v>
      </c>
      <c r="I106" t="s">
        <v>414</v>
      </c>
      <c r="J106">
        <v>96</v>
      </c>
      <c r="K106" t="s">
        <v>411</v>
      </c>
      <c r="L106">
        <v>0</v>
      </c>
      <c r="M106">
        <v>0</v>
      </c>
      <c r="N106">
        <v>0</v>
      </c>
      <c r="O106">
        <v>0</v>
      </c>
    </row>
    <row r="107" spans="1:15" x14ac:dyDescent="0.2">
      <c r="A107" t="s">
        <v>413</v>
      </c>
      <c r="B107">
        <v>96</v>
      </c>
      <c r="C107" t="s">
        <v>410</v>
      </c>
      <c r="D107">
        <v>1</v>
      </c>
      <c r="E107">
        <v>1</v>
      </c>
      <c r="F107">
        <v>0</v>
      </c>
      <c r="G107">
        <v>0</v>
      </c>
      <c r="I107" t="s">
        <v>414</v>
      </c>
      <c r="J107">
        <v>96</v>
      </c>
      <c r="K107" t="s">
        <v>411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 t="s">
        <v>413</v>
      </c>
      <c r="B108">
        <v>96</v>
      </c>
      <c r="C108" t="s">
        <v>410</v>
      </c>
      <c r="D108">
        <v>1</v>
      </c>
      <c r="E108">
        <v>0</v>
      </c>
      <c r="F108">
        <v>0</v>
      </c>
      <c r="G108">
        <v>0</v>
      </c>
      <c r="I108" t="s">
        <v>414</v>
      </c>
      <c r="J108">
        <v>96</v>
      </c>
      <c r="K108" t="s">
        <v>411</v>
      </c>
      <c r="L108">
        <v>0</v>
      </c>
      <c r="M108">
        <v>0</v>
      </c>
      <c r="N108">
        <v>0</v>
      </c>
      <c r="O108">
        <v>0</v>
      </c>
    </row>
    <row r="109" spans="1:15" x14ac:dyDescent="0.2">
      <c r="A109" t="s">
        <v>413</v>
      </c>
      <c r="B109">
        <v>96</v>
      </c>
      <c r="C109" t="s">
        <v>410</v>
      </c>
      <c r="D109">
        <v>0</v>
      </c>
      <c r="E109">
        <v>1</v>
      </c>
      <c r="F109">
        <v>0</v>
      </c>
      <c r="G109">
        <v>0</v>
      </c>
      <c r="I109" t="s">
        <v>414</v>
      </c>
      <c r="J109">
        <v>96</v>
      </c>
      <c r="K109" t="s">
        <v>411</v>
      </c>
      <c r="L109">
        <v>1</v>
      </c>
      <c r="M109">
        <v>1</v>
      </c>
      <c r="N109">
        <v>0</v>
      </c>
      <c r="O109">
        <v>0</v>
      </c>
    </row>
    <row r="110" spans="1:15" x14ac:dyDescent="0.2">
      <c r="A110" t="s">
        <v>413</v>
      </c>
      <c r="B110">
        <v>96</v>
      </c>
      <c r="C110" t="s">
        <v>410</v>
      </c>
      <c r="D110">
        <v>1</v>
      </c>
      <c r="E110">
        <v>1</v>
      </c>
      <c r="F110">
        <v>0</v>
      </c>
      <c r="G110">
        <v>0</v>
      </c>
      <c r="I110" t="s">
        <v>414</v>
      </c>
      <c r="J110">
        <v>96</v>
      </c>
      <c r="K110" t="s">
        <v>411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 t="s">
        <v>413</v>
      </c>
      <c r="B111">
        <v>96</v>
      </c>
      <c r="C111" t="s">
        <v>410</v>
      </c>
      <c r="D111">
        <v>1</v>
      </c>
      <c r="E111">
        <v>0</v>
      </c>
      <c r="F111">
        <v>0</v>
      </c>
      <c r="G111">
        <v>0</v>
      </c>
      <c r="I111" t="s">
        <v>414</v>
      </c>
      <c r="J111">
        <v>96</v>
      </c>
      <c r="K111" t="s">
        <v>411</v>
      </c>
      <c r="L111">
        <v>0</v>
      </c>
      <c r="M111">
        <v>0</v>
      </c>
      <c r="N111">
        <v>0</v>
      </c>
      <c r="O111">
        <v>0</v>
      </c>
    </row>
    <row r="112" spans="1:15" x14ac:dyDescent="0.2">
      <c r="A112" t="s">
        <v>413</v>
      </c>
      <c r="B112">
        <v>96</v>
      </c>
      <c r="C112" t="s">
        <v>410</v>
      </c>
      <c r="D112">
        <v>0</v>
      </c>
      <c r="E112">
        <v>0</v>
      </c>
      <c r="F112">
        <v>0</v>
      </c>
      <c r="G112">
        <v>0</v>
      </c>
      <c r="I112" t="s">
        <v>414</v>
      </c>
      <c r="J112">
        <v>96</v>
      </c>
      <c r="K112" t="s">
        <v>411</v>
      </c>
      <c r="L112">
        <v>0</v>
      </c>
      <c r="M112">
        <v>0</v>
      </c>
      <c r="N112">
        <v>0</v>
      </c>
      <c r="O112">
        <v>0</v>
      </c>
    </row>
    <row r="113" spans="1:15" x14ac:dyDescent="0.2">
      <c r="A113" t="s">
        <v>413</v>
      </c>
      <c r="B113">
        <v>96</v>
      </c>
      <c r="C113" t="s">
        <v>410</v>
      </c>
      <c r="D113">
        <v>1</v>
      </c>
      <c r="E113">
        <v>0</v>
      </c>
      <c r="F113">
        <v>0</v>
      </c>
      <c r="G113">
        <v>0</v>
      </c>
      <c r="I113" t="s">
        <v>414</v>
      </c>
      <c r="J113">
        <v>96</v>
      </c>
      <c r="K113" t="s">
        <v>411</v>
      </c>
      <c r="L113">
        <v>0</v>
      </c>
      <c r="M113">
        <v>0</v>
      </c>
      <c r="N113">
        <v>0</v>
      </c>
      <c r="O113">
        <v>0</v>
      </c>
    </row>
    <row r="114" spans="1:15" x14ac:dyDescent="0.2">
      <c r="A114" t="s">
        <v>413</v>
      </c>
      <c r="B114">
        <v>96</v>
      </c>
      <c r="C114" t="s">
        <v>410</v>
      </c>
      <c r="D114">
        <v>1</v>
      </c>
      <c r="E114">
        <v>0</v>
      </c>
      <c r="F114">
        <v>0</v>
      </c>
      <c r="G114">
        <v>0</v>
      </c>
      <c r="I114" t="s">
        <v>414</v>
      </c>
      <c r="J114">
        <v>96</v>
      </c>
      <c r="K114" t="s">
        <v>411</v>
      </c>
      <c r="L114">
        <v>1</v>
      </c>
      <c r="M114">
        <v>0</v>
      </c>
      <c r="N114">
        <v>0</v>
      </c>
      <c r="O114">
        <v>0</v>
      </c>
    </row>
    <row r="115" spans="1:15" x14ac:dyDescent="0.2">
      <c r="A115" t="s">
        <v>413</v>
      </c>
      <c r="B115">
        <v>96</v>
      </c>
      <c r="C115" t="s">
        <v>410</v>
      </c>
      <c r="D115">
        <v>1</v>
      </c>
      <c r="E115">
        <v>1</v>
      </c>
      <c r="F115">
        <v>0</v>
      </c>
      <c r="G115">
        <v>0</v>
      </c>
      <c r="I115" t="s">
        <v>414</v>
      </c>
      <c r="J115">
        <v>96</v>
      </c>
      <c r="K115" t="s">
        <v>411</v>
      </c>
      <c r="L115">
        <v>1</v>
      </c>
      <c r="M115">
        <v>1</v>
      </c>
      <c r="N115">
        <v>0</v>
      </c>
      <c r="O115">
        <v>0</v>
      </c>
    </row>
    <row r="116" spans="1:15" x14ac:dyDescent="0.2">
      <c r="A116" t="s">
        <v>413</v>
      </c>
      <c r="B116">
        <v>96</v>
      </c>
      <c r="C116" t="s">
        <v>410</v>
      </c>
      <c r="D116">
        <v>0</v>
      </c>
      <c r="E116">
        <v>0</v>
      </c>
      <c r="F116">
        <v>0</v>
      </c>
      <c r="G116">
        <v>0</v>
      </c>
      <c r="I116" t="s">
        <v>415</v>
      </c>
      <c r="J116">
        <v>95</v>
      </c>
      <c r="K116" t="s">
        <v>411</v>
      </c>
      <c r="L116">
        <v>0</v>
      </c>
      <c r="M116">
        <v>0</v>
      </c>
      <c r="N116">
        <v>0</v>
      </c>
      <c r="O116">
        <v>1</v>
      </c>
    </row>
    <row r="117" spans="1:15" x14ac:dyDescent="0.2">
      <c r="A117" t="s">
        <v>413</v>
      </c>
      <c r="B117">
        <v>96</v>
      </c>
      <c r="C117" t="s">
        <v>410</v>
      </c>
      <c r="D117">
        <v>0</v>
      </c>
      <c r="E117">
        <v>0</v>
      </c>
      <c r="F117">
        <v>0</v>
      </c>
      <c r="G117">
        <v>0</v>
      </c>
      <c r="I117" t="s">
        <v>415</v>
      </c>
      <c r="J117">
        <v>95</v>
      </c>
      <c r="K117" t="s">
        <v>411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 t="s">
        <v>413</v>
      </c>
      <c r="B118">
        <v>96</v>
      </c>
      <c r="C118" t="s">
        <v>410</v>
      </c>
      <c r="D118">
        <v>0</v>
      </c>
      <c r="E118">
        <v>0</v>
      </c>
      <c r="F118">
        <v>0</v>
      </c>
      <c r="G118">
        <v>0</v>
      </c>
      <c r="I118" t="s">
        <v>415</v>
      </c>
      <c r="J118">
        <v>95</v>
      </c>
      <c r="K118" t="s">
        <v>411</v>
      </c>
      <c r="L118">
        <v>0</v>
      </c>
      <c r="M118">
        <v>0</v>
      </c>
      <c r="N118">
        <v>0</v>
      </c>
      <c r="O118">
        <v>0</v>
      </c>
    </row>
    <row r="119" spans="1:15" x14ac:dyDescent="0.2">
      <c r="A119" t="s">
        <v>413</v>
      </c>
      <c r="B119">
        <v>96</v>
      </c>
      <c r="C119" t="s">
        <v>410</v>
      </c>
      <c r="D119">
        <v>0</v>
      </c>
      <c r="E119">
        <v>1</v>
      </c>
      <c r="F119">
        <v>0</v>
      </c>
      <c r="G119">
        <v>0</v>
      </c>
      <c r="I119" t="s">
        <v>415</v>
      </c>
      <c r="J119">
        <v>95</v>
      </c>
      <c r="K119" t="s">
        <v>411</v>
      </c>
      <c r="L119">
        <v>0</v>
      </c>
      <c r="M119">
        <v>0</v>
      </c>
      <c r="N119">
        <v>0</v>
      </c>
      <c r="O119">
        <v>0</v>
      </c>
    </row>
    <row r="120" spans="1:15" x14ac:dyDescent="0.2">
      <c r="A120" t="s">
        <v>413</v>
      </c>
      <c r="B120">
        <v>96</v>
      </c>
      <c r="C120" t="s">
        <v>410</v>
      </c>
      <c r="D120">
        <v>0</v>
      </c>
      <c r="E120">
        <v>0</v>
      </c>
      <c r="F120">
        <v>0</v>
      </c>
      <c r="G120">
        <v>0</v>
      </c>
      <c r="I120" t="s">
        <v>415</v>
      </c>
      <c r="J120">
        <v>95</v>
      </c>
      <c r="K120" t="s">
        <v>411</v>
      </c>
      <c r="L120">
        <v>0</v>
      </c>
      <c r="M120">
        <v>0</v>
      </c>
      <c r="N120">
        <v>0</v>
      </c>
      <c r="O120">
        <v>0</v>
      </c>
    </row>
    <row r="121" spans="1:15" x14ac:dyDescent="0.2">
      <c r="A121" t="s">
        <v>413</v>
      </c>
      <c r="B121">
        <v>96</v>
      </c>
      <c r="C121" t="s">
        <v>410</v>
      </c>
      <c r="D121">
        <v>0</v>
      </c>
      <c r="E121">
        <v>0</v>
      </c>
      <c r="F121">
        <v>0</v>
      </c>
      <c r="G121">
        <v>1</v>
      </c>
      <c r="I121" t="s">
        <v>415</v>
      </c>
      <c r="J121">
        <v>95</v>
      </c>
      <c r="K121" t="s">
        <v>411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 t="s">
        <v>413</v>
      </c>
      <c r="B122">
        <v>96</v>
      </c>
      <c r="C122" t="s">
        <v>410</v>
      </c>
      <c r="D122">
        <v>0</v>
      </c>
      <c r="E122">
        <v>0</v>
      </c>
      <c r="F122">
        <v>0</v>
      </c>
      <c r="G122">
        <v>0</v>
      </c>
      <c r="I122" t="s">
        <v>415</v>
      </c>
      <c r="J122">
        <v>95</v>
      </c>
      <c r="K122" t="s">
        <v>411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 t="s">
        <v>413</v>
      </c>
      <c r="B123">
        <v>96</v>
      </c>
      <c r="C123" t="s">
        <v>410</v>
      </c>
      <c r="D123">
        <v>1</v>
      </c>
      <c r="E123">
        <v>0</v>
      </c>
      <c r="F123">
        <v>0</v>
      </c>
      <c r="G123">
        <v>0</v>
      </c>
      <c r="I123" t="s">
        <v>415</v>
      </c>
      <c r="J123">
        <v>95</v>
      </c>
      <c r="K123" t="s">
        <v>411</v>
      </c>
      <c r="L123">
        <v>0</v>
      </c>
      <c r="M123">
        <v>0</v>
      </c>
      <c r="N123">
        <v>0</v>
      </c>
      <c r="O123">
        <v>0</v>
      </c>
    </row>
    <row r="124" spans="1:15" x14ac:dyDescent="0.2">
      <c r="A124" t="s">
        <v>413</v>
      </c>
      <c r="B124">
        <v>96</v>
      </c>
      <c r="C124" t="s">
        <v>410</v>
      </c>
      <c r="D124">
        <v>0</v>
      </c>
      <c r="E124">
        <v>0</v>
      </c>
      <c r="F124">
        <v>0</v>
      </c>
      <c r="G124">
        <v>0</v>
      </c>
      <c r="I124" t="s">
        <v>415</v>
      </c>
      <c r="J124">
        <v>95</v>
      </c>
      <c r="K124" t="s">
        <v>411</v>
      </c>
      <c r="L124">
        <v>0</v>
      </c>
      <c r="M124">
        <v>0</v>
      </c>
      <c r="N124">
        <v>0</v>
      </c>
      <c r="O124">
        <v>0</v>
      </c>
    </row>
    <row r="125" spans="1:15" x14ac:dyDescent="0.2">
      <c r="A125" t="s">
        <v>413</v>
      </c>
      <c r="B125">
        <v>96</v>
      </c>
      <c r="C125" t="s">
        <v>410</v>
      </c>
      <c r="D125">
        <v>0</v>
      </c>
      <c r="E125">
        <v>0</v>
      </c>
      <c r="F125">
        <v>0</v>
      </c>
      <c r="G125">
        <v>0</v>
      </c>
      <c r="I125" t="s">
        <v>415</v>
      </c>
      <c r="J125">
        <v>95</v>
      </c>
      <c r="K125" t="s">
        <v>411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 t="s">
        <v>413</v>
      </c>
      <c r="B126">
        <v>96</v>
      </c>
      <c r="C126" t="s">
        <v>410</v>
      </c>
      <c r="D126">
        <v>0</v>
      </c>
      <c r="E126">
        <v>0</v>
      </c>
      <c r="F126">
        <v>0</v>
      </c>
      <c r="G126">
        <v>0</v>
      </c>
      <c r="I126" t="s">
        <v>415</v>
      </c>
      <c r="J126">
        <v>95</v>
      </c>
      <c r="K126" t="s">
        <v>411</v>
      </c>
      <c r="L126">
        <v>0</v>
      </c>
      <c r="M126">
        <v>0</v>
      </c>
      <c r="N126">
        <v>0</v>
      </c>
      <c r="O126">
        <v>0</v>
      </c>
    </row>
    <row r="127" spans="1:15" x14ac:dyDescent="0.2">
      <c r="A127" t="s">
        <v>413</v>
      </c>
      <c r="B127">
        <v>96</v>
      </c>
      <c r="C127" t="s">
        <v>410</v>
      </c>
      <c r="D127">
        <v>0</v>
      </c>
      <c r="E127">
        <v>0</v>
      </c>
      <c r="F127">
        <v>0</v>
      </c>
      <c r="G127">
        <v>0</v>
      </c>
      <c r="I127" t="s">
        <v>415</v>
      </c>
      <c r="J127">
        <v>95</v>
      </c>
      <c r="K127" t="s">
        <v>411</v>
      </c>
      <c r="L127">
        <v>0</v>
      </c>
      <c r="M127">
        <v>0</v>
      </c>
      <c r="N127">
        <v>0</v>
      </c>
      <c r="O127">
        <v>0</v>
      </c>
    </row>
    <row r="128" spans="1:15" x14ac:dyDescent="0.2">
      <c r="A128" t="s">
        <v>413</v>
      </c>
      <c r="B128">
        <v>96</v>
      </c>
      <c r="C128" t="s">
        <v>410</v>
      </c>
      <c r="D128">
        <v>0</v>
      </c>
      <c r="E128">
        <v>1</v>
      </c>
      <c r="F128">
        <v>0</v>
      </c>
      <c r="G128">
        <v>0</v>
      </c>
      <c r="I128" t="s">
        <v>415</v>
      </c>
      <c r="J128">
        <v>95</v>
      </c>
      <c r="K128" t="s">
        <v>411</v>
      </c>
      <c r="L128">
        <v>0</v>
      </c>
      <c r="M128">
        <v>0</v>
      </c>
      <c r="N128">
        <v>0</v>
      </c>
      <c r="O128">
        <v>0</v>
      </c>
    </row>
    <row r="129" spans="1:15" x14ac:dyDescent="0.2">
      <c r="A129" t="s">
        <v>413</v>
      </c>
      <c r="B129">
        <v>96</v>
      </c>
      <c r="C129" t="s">
        <v>410</v>
      </c>
      <c r="D129">
        <v>0</v>
      </c>
      <c r="E129">
        <v>0</v>
      </c>
      <c r="F129">
        <v>0</v>
      </c>
      <c r="G129">
        <v>0</v>
      </c>
      <c r="I129" t="s">
        <v>415</v>
      </c>
      <c r="J129">
        <v>95</v>
      </c>
      <c r="K129" t="s">
        <v>411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 t="s">
        <v>413</v>
      </c>
      <c r="B130">
        <v>96</v>
      </c>
      <c r="C130" t="s">
        <v>410</v>
      </c>
      <c r="D130">
        <v>0</v>
      </c>
      <c r="E130">
        <v>0</v>
      </c>
      <c r="F130">
        <v>0</v>
      </c>
      <c r="G130">
        <v>0</v>
      </c>
      <c r="I130" t="s">
        <v>415</v>
      </c>
      <c r="J130">
        <v>95</v>
      </c>
      <c r="K130" t="s">
        <v>411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 t="s">
        <v>413</v>
      </c>
      <c r="B131">
        <v>96</v>
      </c>
      <c r="C131" t="s">
        <v>410</v>
      </c>
      <c r="D131">
        <v>0</v>
      </c>
      <c r="E131">
        <v>0</v>
      </c>
      <c r="F131">
        <v>0</v>
      </c>
      <c r="G131">
        <v>0</v>
      </c>
      <c r="I131" t="s">
        <v>415</v>
      </c>
      <c r="J131">
        <v>95</v>
      </c>
      <c r="K131" t="s">
        <v>411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 t="s">
        <v>413</v>
      </c>
      <c r="B132">
        <v>96</v>
      </c>
      <c r="C132" t="s">
        <v>410</v>
      </c>
      <c r="D132">
        <v>0</v>
      </c>
      <c r="E132">
        <v>0</v>
      </c>
      <c r="F132">
        <v>0</v>
      </c>
      <c r="G132">
        <v>0</v>
      </c>
      <c r="I132" t="s">
        <v>415</v>
      </c>
      <c r="J132">
        <v>95</v>
      </c>
      <c r="K132" t="s">
        <v>411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 t="s">
        <v>413</v>
      </c>
      <c r="B133">
        <v>96</v>
      </c>
      <c r="C133" t="s">
        <v>410</v>
      </c>
      <c r="D133">
        <v>0</v>
      </c>
      <c r="E133">
        <v>0</v>
      </c>
      <c r="F133">
        <v>0</v>
      </c>
      <c r="G133">
        <v>0</v>
      </c>
      <c r="I133" t="s">
        <v>415</v>
      </c>
      <c r="J133">
        <v>95</v>
      </c>
      <c r="K133" t="s">
        <v>411</v>
      </c>
      <c r="L133">
        <v>0</v>
      </c>
      <c r="M133">
        <v>0</v>
      </c>
      <c r="N133">
        <v>0</v>
      </c>
      <c r="O133">
        <v>0</v>
      </c>
    </row>
    <row r="134" spans="1:15" x14ac:dyDescent="0.2">
      <c r="A134" t="s">
        <v>413</v>
      </c>
      <c r="B134">
        <v>96</v>
      </c>
      <c r="C134" t="s">
        <v>410</v>
      </c>
      <c r="D134">
        <v>0</v>
      </c>
      <c r="E134">
        <v>0</v>
      </c>
      <c r="F134">
        <v>0</v>
      </c>
      <c r="G134">
        <v>0</v>
      </c>
      <c r="I134" t="s">
        <v>415</v>
      </c>
      <c r="J134">
        <v>95</v>
      </c>
      <c r="K134" t="s">
        <v>411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 t="s">
        <v>413</v>
      </c>
      <c r="B135">
        <v>96</v>
      </c>
      <c r="C135" t="s">
        <v>410</v>
      </c>
      <c r="D135">
        <v>1</v>
      </c>
      <c r="E135">
        <v>0</v>
      </c>
      <c r="F135">
        <v>0</v>
      </c>
      <c r="G135">
        <v>0</v>
      </c>
      <c r="I135" t="s">
        <v>415</v>
      </c>
      <c r="J135">
        <v>95</v>
      </c>
      <c r="K135" t="s">
        <v>411</v>
      </c>
      <c r="L135">
        <v>0</v>
      </c>
      <c r="M135">
        <v>0</v>
      </c>
      <c r="N135">
        <v>0</v>
      </c>
      <c r="O135">
        <v>0</v>
      </c>
    </row>
    <row r="136" spans="1:15" x14ac:dyDescent="0.2">
      <c r="A136" t="s">
        <v>413</v>
      </c>
      <c r="B136">
        <v>96</v>
      </c>
      <c r="C136" t="s">
        <v>410</v>
      </c>
      <c r="D136">
        <v>0</v>
      </c>
      <c r="E136">
        <v>0</v>
      </c>
      <c r="F136">
        <v>0</v>
      </c>
      <c r="G136">
        <v>0</v>
      </c>
      <c r="I136" t="s">
        <v>415</v>
      </c>
      <c r="J136">
        <v>95</v>
      </c>
      <c r="K136" t="s">
        <v>411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 t="s">
        <v>413</v>
      </c>
      <c r="B137">
        <v>96</v>
      </c>
      <c r="C137" t="s">
        <v>410</v>
      </c>
      <c r="D137">
        <v>0</v>
      </c>
      <c r="E137">
        <v>0</v>
      </c>
      <c r="F137">
        <v>0</v>
      </c>
      <c r="G137">
        <v>0</v>
      </c>
      <c r="I137" t="s">
        <v>415</v>
      </c>
      <c r="J137">
        <v>95</v>
      </c>
      <c r="K137" t="s">
        <v>411</v>
      </c>
      <c r="L137">
        <v>0</v>
      </c>
      <c r="M137">
        <v>0</v>
      </c>
      <c r="N137">
        <v>0</v>
      </c>
      <c r="O137">
        <v>0</v>
      </c>
    </row>
    <row r="138" spans="1:15" x14ac:dyDescent="0.2">
      <c r="A138" t="s">
        <v>413</v>
      </c>
      <c r="B138">
        <v>96</v>
      </c>
      <c r="C138" t="s">
        <v>410</v>
      </c>
      <c r="D138">
        <v>0</v>
      </c>
      <c r="E138">
        <v>0</v>
      </c>
      <c r="F138">
        <v>0</v>
      </c>
      <c r="G138">
        <v>0</v>
      </c>
      <c r="I138" t="s">
        <v>415</v>
      </c>
      <c r="J138">
        <v>95</v>
      </c>
      <c r="K138" t="s">
        <v>411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 t="s">
        <v>413</v>
      </c>
      <c r="B139">
        <v>96</v>
      </c>
      <c r="C139" t="s">
        <v>410</v>
      </c>
      <c r="D139">
        <v>0</v>
      </c>
      <c r="E139">
        <v>0</v>
      </c>
      <c r="F139">
        <v>0</v>
      </c>
      <c r="G139">
        <v>0</v>
      </c>
      <c r="I139" t="s">
        <v>415</v>
      </c>
      <c r="J139">
        <v>95</v>
      </c>
      <c r="K139" t="s">
        <v>411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 t="s">
        <v>413</v>
      </c>
      <c r="B140">
        <v>96</v>
      </c>
      <c r="C140" t="s">
        <v>410</v>
      </c>
      <c r="D140">
        <v>0</v>
      </c>
      <c r="E140">
        <v>0</v>
      </c>
      <c r="F140">
        <v>0</v>
      </c>
      <c r="G140">
        <v>0</v>
      </c>
      <c r="I140" t="s">
        <v>415</v>
      </c>
      <c r="J140">
        <v>95</v>
      </c>
      <c r="K140" t="s">
        <v>411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 t="s">
        <v>413</v>
      </c>
      <c r="B141">
        <v>96</v>
      </c>
      <c r="C141" t="s">
        <v>410</v>
      </c>
      <c r="D141">
        <v>0</v>
      </c>
      <c r="E141">
        <v>0</v>
      </c>
      <c r="F141">
        <v>0</v>
      </c>
      <c r="G141">
        <v>0</v>
      </c>
      <c r="I141" t="s">
        <v>415</v>
      </c>
      <c r="J141">
        <v>95</v>
      </c>
      <c r="K141" t="s">
        <v>411</v>
      </c>
      <c r="L141">
        <v>0</v>
      </c>
      <c r="M141">
        <v>0</v>
      </c>
      <c r="N141">
        <v>0</v>
      </c>
      <c r="O141">
        <v>0</v>
      </c>
    </row>
    <row r="142" spans="1:15" x14ac:dyDescent="0.2">
      <c r="A142" t="s">
        <v>413</v>
      </c>
      <c r="B142">
        <v>96</v>
      </c>
      <c r="C142" t="s">
        <v>410</v>
      </c>
      <c r="D142">
        <v>0</v>
      </c>
      <c r="E142">
        <v>1</v>
      </c>
      <c r="F142">
        <v>0</v>
      </c>
      <c r="G142">
        <v>0</v>
      </c>
      <c r="I142" t="s">
        <v>415</v>
      </c>
      <c r="J142">
        <v>95</v>
      </c>
      <c r="K142" t="s">
        <v>411</v>
      </c>
      <c r="L142">
        <v>0</v>
      </c>
      <c r="M142">
        <v>0</v>
      </c>
      <c r="N142">
        <v>0</v>
      </c>
      <c r="O142">
        <v>0</v>
      </c>
    </row>
    <row r="143" spans="1:15" x14ac:dyDescent="0.2">
      <c r="A143" t="s">
        <v>413</v>
      </c>
      <c r="B143">
        <v>96</v>
      </c>
      <c r="C143" t="s">
        <v>410</v>
      </c>
      <c r="D143">
        <v>0</v>
      </c>
      <c r="E143">
        <v>0</v>
      </c>
      <c r="F143">
        <v>0</v>
      </c>
      <c r="G143">
        <v>0</v>
      </c>
      <c r="I143" t="s">
        <v>415</v>
      </c>
      <c r="J143">
        <v>95</v>
      </c>
      <c r="K143" t="s">
        <v>411</v>
      </c>
      <c r="L143">
        <v>0</v>
      </c>
      <c r="M143">
        <v>1</v>
      </c>
      <c r="N143">
        <v>0</v>
      </c>
      <c r="O143">
        <v>0</v>
      </c>
    </row>
    <row r="144" spans="1:15" x14ac:dyDescent="0.2">
      <c r="A144" t="s">
        <v>413</v>
      </c>
      <c r="B144">
        <v>96</v>
      </c>
      <c r="C144" t="s">
        <v>410</v>
      </c>
      <c r="D144">
        <v>0</v>
      </c>
      <c r="E144">
        <v>0</v>
      </c>
      <c r="F144">
        <v>0</v>
      </c>
      <c r="G144">
        <v>0</v>
      </c>
      <c r="I144" t="s">
        <v>415</v>
      </c>
      <c r="J144">
        <v>96</v>
      </c>
      <c r="K144" t="s">
        <v>411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 t="s">
        <v>413</v>
      </c>
      <c r="B145">
        <v>96</v>
      </c>
      <c r="C145" t="s">
        <v>410</v>
      </c>
      <c r="D145">
        <v>0</v>
      </c>
      <c r="E145">
        <v>0</v>
      </c>
      <c r="F145">
        <v>0</v>
      </c>
      <c r="G145">
        <v>0</v>
      </c>
      <c r="I145" t="s">
        <v>415</v>
      </c>
      <c r="J145">
        <v>96</v>
      </c>
      <c r="K145" t="s">
        <v>411</v>
      </c>
      <c r="L145">
        <v>0</v>
      </c>
      <c r="M145">
        <v>0</v>
      </c>
      <c r="N145">
        <v>0</v>
      </c>
      <c r="O145">
        <v>0</v>
      </c>
    </row>
    <row r="146" spans="1:15" x14ac:dyDescent="0.2">
      <c r="A146" t="s">
        <v>413</v>
      </c>
      <c r="B146">
        <v>96</v>
      </c>
      <c r="C146" t="s">
        <v>410</v>
      </c>
      <c r="D146">
        <v>0</v>
      </c>
      <c r="E146">
        <v>0</v>
      </c>
      <c r="F146">
        <v>0</v>
      </c>
      <c r="G146">
        <v>0</v>
      </c>
      <c r="I146" t="s">
        <v>415</v>
      </c>
      <c r="J146">
        <v>96</v>
      </c>
      <c r="K146" t="s">
        <v>411</v>
      </c>
      <c r="L146">
        <v>0</v>
      </c>
      <c r="M146">
        <v>1</v>
      </c>
      <c r="N146">
        <v>0</v>
      </c>
      <c r="O146">
        <v>0</v>
      </c>
    </row>
    <row r="147" spans="1:15" x14ac:dyDescent="0.2">
      <c r="A147" t="s">
        <v>414</v>
      </c>
      <c r="B147">
        <v>96</v>
      </c>
      <c r="C147" t="s">
        <v>410</v>
      </c>
      <c r="D147">
        <v>0</v>
      </c>
      <c r="E147">
        <v>0</v>
      </c>
      <c r="F147">
        <v>0</v>
      </c>
      <c r="G147">
        <v>0</v>
      </c>
      <c r="I147" t="s">
        <v>415</v>
      </c>
      <c r="J147">
        <v>96</v>
      </c>
      <c r="K147" t="s">
        <v>411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 t="s">
        <v>414</v>
      </c>
      <c r="B148">
        <v>96</v>
      </c>
      <c r="C148" t="s">
        <v>410</v>
      </c>
      <c r="D148">
        <v>0</v>
      </c>
      <c r="E148">
        <v>0</v>
      </c>
      <c r="F148">
        <v>0</v>
      </c>
      <c r="G148">
        <v>0</v>
      </c>
      <c r="I148" t="s">
        <v>415</v>
      </c>
      <c r="J148">
        <v>96</v>
      </c>
      <c r="K148" t="s">
        <v>411</v>
      </c>
      <c r="L148">
        <v>0</v>
      </c>
      <c r="M148">
        <v>0</v>
      </c>
      <c r="N148">
        <v>0</v>
      </c>
      <c r="O148">
        <v>0</v>
      </c>
    </row>
    <row r="149" spans="1:15" x14ac:dyDescent="0.2">
      <c r="A149" t="s">
        <v>414</v>
      </c>
      <c r="B149">
        <v>96</v>
      </c>
      <c r="C149" t="s">
        <v>410</v>
      </c>
      <c r="D149">
        <v>0</v>
      </c>
      <c r="E149">
        <v>0</v>
      </c>
      <c r="F149">
        <v>0</v>
      </c>
      <c r="G149">
        <v>0</v>
      </c>
      <c r="I149" t="s">
        <v>415</v>
      </c>
      <c r="J149">
        <v>96</v>
      </c>
      <c r="K149" t="s">
        <v>411</v>
      </c>
      <c r="L149">
        <v>0</v>
      </c>
      <c r="M149">
        <v>0</v>
      </c>
      <c r="N149">
        <v>0</v>
      </c>
      <c r="O149">
        <v>0</v>
      </c>
    </row>
    <row r="150" spans="1:15" x14ac:dyDescent="0.2">
      <c r="A150" t="s">
        <v>414</v>
      </c>
      <c r="B150">
        <v>96</v>
      </c>
      <c r="C150" t="s">
        <v>410</v>
      </c>
      <c r="D150">
        <v>0</v>
      </c>
      <c r="E150">
        <v>0</v>
      </c>
      <c r="F150">
        <v>0</v>
      </c>
      <c r="G150">
        <v>0</v>
      </c>
      <c r="I150" t="s">
        <v>415</v>
      </c>
      <c r="J150">
        <v>96</v>
      </c>
      <c r="K150" t="s">
        <v>411</v>
      </c>
      <c r="L150">
        <v>0</v>
      </c>
      <c r="M150">
        <v>0</v>
      </c>
      <c r="N150">
        <v>0</v>
      </c>
      <c r="O150">
        <v>0</v>
      </c>
    </row>
    <row r="151" spans="1:15" x14ac:dyDescent="0.2">
      <c r="A151" t="s">
        <v>414</v>
      </c>
      <c r="B151">
        <v>96</v>
      </c>
      <c r="C151" t="s">
        <v>410</v>
      </c>
      <c r="D151">
        <v>1</v>
      </c>
      <c r="E151">
        <v>0</v>
      </c>
      <c r="F151">
        <v>0</v>
      </c>
      <c r="G151">
        <v>0</v>
      </c>
      <c r="I151" t="s">
        <v>415</v>
      </c>
      <c r="J151">
        <v>96</v>
      </c>
      <c r="K151" t="s">
        <v>411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 t="s">
        <v>414</v>
      </c>
      <c r="B152">
        <v>96</v>
      </c>
      <c r="C152" t="s">
        <v>410</v>
      </c>
      <c r="D152">
        <v>0</v>
      </c>
      <c r="E152">
        <v>0</v>
      </c>
      <c r="F152">
        <v>0</v>
      </c>
      <c r="G152">
        <v>0</v>
      </c>
      <c r="I152" t="s">
        <v>415</v>
      </c>
      <c r="J152">
        <v>96</v>
      </c>
      <c r="K152" t="s">
        <v>411</v>
      </c>
      <c r="L152">
        <v>0</v>
      </c>
      <c r="M152">
        <v>0</v>
      </c>
      <c r="N152">
        <v>0</v>
      </c>
      <c r="O152">
        <v>0</v>
      </c>
    </row>
    <row r="153" spans="1:15" x14ac:dyDescent="0.2">
      <c r="A153" t="s">
        <v>414</v>
      </c>
      <c r="B153">
        <v>96</v>
      </c>
      <c r="C153" t="s">
        <v>410</v>
      </c>
      <c r="D153">
        <v>1</v>
      </c>
      <c r="E153">
        <v>0</v>
      </c>
      <c r="F153">
        <v>0</v>
      </c>
      <c r="G153">
        <v>0</v>
      </c>
      <c r="I153" t="s">
        <v>415</v>
      </c>
      <c r="J153">
        <v>96</v>
      </c>
      <c r="K153" t="s">
        <v>411</v>
      </c>
      <c r="L153">
        <v>0</v>
      </c>
      <c r="M153">
        <v>0</v>
      </c>
      <c r="N153">
        <v>0</v>
      </c>
      <c r="O153">
        <v>0</v>
      </c>
    </row>
    <row r="154" spans="1:15" x14ac:dyDescent="0.2">
      <c r="A154" t="s">
        <v>414</v>
      </c>
      <c r="B154">
        <v>96</v>
      </c>
      <c r="C154" t="s">
        <v>410</v>
      </c>
      <c r="D154">
        <v>0</v>
      </c>
      <c r="E154">
        <v>0</v>
      </c>
      <c r="F154">
        <v>0</v>
      </c>
      <c r="G154">
        <v>0</v>
      </c>
      <c r="I154" t="s">
        <v>415</v>
      </c>
      <c r="J154">
        <v>96</v>
      </c>
      <c r="K154" t="s">
        <v>411</v>
      </c>
      <c r="L154">
        <v>0</v>
      </c>
      <c r="M154">
        <v>1</v>
      </c>
      <c r="N154">
        <v>0</v>
      </c>
      <c r="O154">
        <v>0</v>
      </c>
    </row>
    <row r="155" spans="1:15" x14ac:dyDescent="0.2">
      <c r="A155" t="s">
        <v>414</v>
      </c>
      <c r="B155">
        <v>96</v>
      </c>
      <c r="C155" t="s">
        <v>410</v>
      </c>
      <c r="D155">
        <v>0</v>
      </c>
      <c r="E155">
        <v>0</v>
      </c>
      <c r="F155">
        <v>0</v>
      </c>
      <c r="G155">
        <v>1</v>
      </c>
      <c r="I155" t="s">
        <v>415</v>
      </c>
      <c r="J155">
        <v>96</v>
      </c>
      <c r="K155" t="s">
        <v>411</v>
      </c>
      <c r="L155">
        <v>0</v>
      </c>
      <c r="M155">
        <v>0</v>
      </c>
      <c r="N155">
        <v>0</v>
      </c>
      <c r="O155">
        <v>0</v>
      </c>
    </row>
    <row r="156" spans="1:15" x14ac:dyDescent="0.2">
      <c r="A156" t="s">
        <v>414</v>
      </c>
      <c r="B156">
        <v>96</v>
      </c>
      <c r="C156" t="s">
        <v>410</v>
      </c>
      <c r="D156">
        <v>1</v>
      </c>
      <c r="E156">
        <v>0</v>
      </c>
      <c r="F156">
        <v>0</v>
      </c>
      <c r="G156">
        <v>0</v>
      </c>
      <c r="I156" t="s">
        <v>415</v>
      </c>
      <c r="J156">
        <v>96</v>
      </c>
      <c r="K156" t="s">
        <v>411</v>
      </c>
      <c r="L156">
        <v>0</v>
      </c>
      <c r="M156">
        <v>0</v>
      </c>
      <c r="N156">
        <v>0</v>
      </c>
      <c r="O156">
        <v>0</v>
      </c>
    </row>
    <row r="157" spans="1:15" x14ac:dyDescent="0.2">
      <c r="A157" t="s">
        <v>414</v>
      </c>
      <c r="B157">
        <v>96</v>
      </c>
      <c r="C157" t="s">
        <v>410</v>
      </c>
      <c r="D157">
        <v>0</v>
      </c>
      <c r="E157">
        <v>0</v>
      </c>
      <c r="F157">
        <v>0</v>
      </c>
      <c r="G157">
        <v>0</v>
      </c>
      <c r="I157" t="s">
        <v>415</v>
      </c>
      <c r="J157">
        <v>96</v>
      </c>
      <c r="K157" t="s">
        <v>411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 t="s">
        <v>414</v>
      </c>
      <c r="B158">
        <v>96</v>
      </c>
      <c r="C158" t="s">
        <v>410</v>
      </c>
      <c r="D158">
        <v>1</v>
      </c>
      <c r="E158">
        <v>0</v>
      </c>
      <c r="F158">
        <v>0</v>
      </c>
      <c r="G158">
        <v>0</v>
      </c>
      <c r="I158" t="s">
        <v>415</v>
      </c>
      <c r="J158">
        <v>96</v>
      </c>
      <c r="K158" t="s">
        <v>411</v>
      </c>
      <c r="L158">
        <v>0</v>
      </c>
      <c r="M158">
        <v>0</v>
      </c>
      <c r="N158">
        <v>0</v>
      </c>
      <c r="O158">
        <v>0</v>
      </c>
    </row>
    <row r="159" spans="1:15" x14ac:dyDescent="0.2">
      <c r="A159" t="s">
        <v>414</v>
      </c>
      <c r="B159">
        <v>96</v>
      </c>
      <c r="C159" t="s">
        <v>410</v>
      </c>
      <c r="D159">
        <v>0</v>
      </c>
      <c r="E159">
        <v>0</v>
      </c>
      <c r="F159">
        <v>0</v>
      </c>
      <c r="G159">
        <v>0</v>
      </c>
      <c r="I159" t="s">
        <v>415</v>
      </c>
      <c r="J159">
        <v>96</v>
      </c>
      <c r="K159" t="s">
        <v>411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 t="s">
        <v>414</v>
      </c>
      <c r="B160">
        <v>96</v>
      </c>
      <c r="C160" t="s">
        <v>410</v>
      </c>
      <c r="D160">
        <v>0</v>
      </c>
      <c r="E160">
        <v>0</v>
      </c>
      <c r="F160">
        <v>0</v>
      </c>
      <c r="G160">
        <v>0</v>
      </c>
      <c r="I160" t="s">
        <v>415</v>
      </c>
      <c r="J160">
        <v>96</v>
      </c>
      <c r="K160" t="s">
        <v>411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 t="s">
        <v>414</v>
      </c>
      <c r="B161">
        <v>96</v>
      </c>
      <c r="C161" t="s">
        <v>410</v>
      </c>
      <c r="D161">
        <v>0</v>
      </c>
      <c r="E161">
        <v>1</v>
      </c>
      <c r="F161">
        <v>0</v>
      </c>
      <c r="G161">
        <v>0</v>
      </c>
      <c r="I161" t="s">
        <v>415</v>
      </c>
      <c r="J161">
        <v>96</v>
      </c>
      <c r="K161" t="s">
        <v>411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 t="s">
        <v>414</v>
      </c>
      <c r="B162">
        <v>96</v>
      </c>
      <c r="C162" t="s">
        <v>410</v>
      </c>
      <c r="D162">
        <v>1</v>
      </c>
      <c r="E162">
        <v>1</v>
      </c>
      <c r="F162">
        <v>0</v>
      </c>
      <c r="G162">
        <v>0</v>
      </c>
      <c r="I162" t="s">
        <v>415</v>
      </c>
      <c r="J162">
        <v>96</v>
      </c>
      <c r="K162" t="s">
        <v>411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 t="s">
        <v>414</v>
      </c>
      <c r="B163">
        <v>96</v>
      </c>
      <c r="C163" t="s">
        <v>410</v>
      </c>
      <c r="D163">
        <v>0</v>
      </c>
      <c r="E163">
        <v>0</v>
      </c>
      <c r="F163">
        <v>0</v>
      </c>
      <c r="G163">
        <v>0</v>
      </c>
      <c r="I163" t="s">
        <v>415</v>
      </c>
      <c r="J163">
        <v>96</v>
      </c>
      <c r="K163" t="s">
        <v>411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 t="s">
        <v>414</v>
      </c>
      <c r="B164">
        <v>96</v>
      </c>
      <c r="C164" t="s">
        <v>410</v>
      </c>
      <c r="D164">
        <v>0</v>
      </c>
      <c r="E164">
        <v>0</v>
      </c>
      <c r="F164">
        <v>0</v>
      </c>
      <c r="G164">
        <v>0</v>
      </c>
      <c r="I164" t="s">
        <v>415</v>
      </c>
      <c r="J164">
        <v>96</v>
      </c>
      <c r="K164" t="s">
        <v>411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 t="s">
        <v>414</v>
      </c>
      <c r="B165">
        <v>96</v>
      </c>
      <c r="C165" t="s">
        <v>410</v>
      </c>
      <c r="D165">
        <v>0</v>
      </c>
      <c r="E165">
        <v>0</v>
      </c>
      <c r="F165">
        <v>0</v>
      </c>
      <c r="G165">
        <v>0</v>
      </c>
      <c r="I165" t="s">
        <v>415</v>
      </c>
      <c r="J165">
        <v>96</v>
      </c>
      <c r="K165" t="s">
        <v>411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 t="s">
        <v>414</v>
      </c>
      <c r="B166">
        <v>96</v>
      </c>
      <c r="C166" t="s">
        <v>410</v>
      </c>
      <c r="D166">
        <v>0</v>
      </c>
      <c r="E166">
        <v>0</v>
      </c>
      <c r="F166">
        <v>0</v>
      </c>
      <c r="G166">
        <v>0</v>
      </c>
      <c r="I166" t="s">
        <v>415</v>
      </c>
      <c r="J166">
        <v>96</v>
      </c>
      <c r="K166" t="s">
        <v>411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 t="s">
        <v>414</v>
      </c>
      <c r="B167">
        <v>96</v>
      </c>
      <c r="C167" t="s">
        <v>410</v>
      </c>
      <c r="D167">
        <v>0</v>
      </c>
      <c r="E167">
        <v>0</v>
      </c>
      <c r="F167">
        <v>0</v>
      </c>
      <c r="G167">
        <v>0</v>
      </c>
      <c r="I167" t="s">
        <v>415</v>
      </c>
      <c r="J167">
        <v>96</v>
      </c>
      <c r="K167" t="s">
        <v>411</v>
      </c>
      <c r="L167">
        <v>0</v>
      </c>
      <c r="M167">
        <v>0</v>
      </c>
      <c r="N167">
        <v>0</v>
      </c>
      <c r="O167">
        <v>0</v>
      </c>
    </row>
    <row r="168" spans="1:15" x14ac:dyDescent="0.2">
      <c r="A168" t="s">
        <v>414</v>
      </c>
      <c r="B168">
        <v>96</v>
      </c>
      <c r="C168" t="s">
        <v>410</v>
      </c>
      <c r="D168">
        <v>0</v>
      </c>
      <c r="E168">
        <v>0</v>
      </c>
      <c r="F168">
        <v>0</v>
      </c>
      <c r="G168">
        <v>0</v>
      </c>
      <c r="I168" t="s">
        <v>415</v>
      </c>
      <c r="J168">
        <v>96</v>
      </c>
      <c r="K168" t="s">
        <v>411</v>
      </c>
      <c r="L168">
        <v>0</v>
      </c>
      <c r="M168">
        <v>0</v>
      </c>
      <c r="N168">
        <v>0</v>
      </c>
      <c r="O168">
        <v>0</v>
      </c>
    </row>
    <row r="169" spans="1:15" x14ac:dyDescent="0.2">
      <c r="A169" t="s">
        <v>414</v>
      </c>
      <c r="B169">
        <v>96</v>
      </c>
      <c r="C169" t="s">
        <v>410</v>
      </c>
      <c r="D169">
        <v>0</v>
      </c>
      <c r="E169">
        <v>0</v>
      </c>
      <c r="F169">
        <v>0</v>
      </c>
      <c r="G169">
        <v>0</v>
      </c>
      <c r="I169" t="s">
        <v>415</v>
      </c>
      <c r="J169">
        <v>96</v>
      </c>
      <c r="K169" t="s">
        <v>411</v>
      </c>
      <c r="L169">
        <v>0</v>
      </c>
      <c r="M169">
        <v>0</v>
      </c>
      <c r="N169">
        <v>0</v>
      </c>
      <c r="O169">
        <v>0</v>
      </c>
    </row>
    <row r="170" spans="1:15" x14ac:dyDescent="0.2">
      <c r="A170" t="s">
        <v>414</v>
      </c>
      <c r="B170">
        <v>96</v>
      </c>
      <c r="C170" t="s">
        <v>410</v>
      </c>
      <c r="D170">
        <v>0</v>
      </c>
      <c r="E170">
        <v>0</v>
      </c>
      <c r="F170">
        <v>0</v>
      </c>
      <c r="G170">
        <v>0</v>
      </c>
      <c r="I170" t="s">
        <v>415</v>
      </c>
      <c r="J170">
        <v>96</v>
      </c>
      <c r="K170" t="s">
        <v>411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 t="s">
        <v>414</v>
      </c>
      <c r="B171">
        <v>96</v>
      </c>
      <c r="C171" t="s">
        <v>410</v>
      </c>
      <c r="D171">
        <v>0</v>
      </c>
      <c r="E171">
        <v>0</v>
      </c>
      <c r="F171">
        <v>0</v>
      </c>
      <c r="G171">
        <v>0</v>
      </c>
      <c r="I171" t="s">
        <v>415</v>
      </c>
      <c r="J171">
        <v>96</v>
      </c>
      <c r="K171" t="s">
        <v>411</v>
      </c>
      <c r="L171">
        <v>0</v>
      </c>
      <c r="M171">
        <v>0</v>
      </c>
      <c r="N171">
        <v>0</v>
      </c>
      <c r="O171">
        <v>0</v>
      </c>
    </row>
    <row r="172" spans="1:15" x14ac:dyDescent="0.2">
      <c r="A172" t="s">
        <v>414</v>
      </c>
      <c r="B172">
        <v>96</v>
      </c>
      <c r="C172" t="s">
        <v>410</v>
      </c>
      <c r="D172">
        <v>0</v>
      </c>
      <c r="E172">
        <v>0</v>
      </c>
      <c r="F172">
        <v>0</v>
      </c>
      <c r="G172">
        <v>1</v>
      </c>
      <c r="I172" t="s">
        <v>415</v>
      </c>
      <c r="J172">
        <v>96</v>
      </c>
      <c r="K172" t="s">
        <v>411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 t="s">
        <v>415</v>
      </c>
      <c r="B173">
        <v>95</v>
      </c>
      <c r="C173" t="s">
        <v>410</v>
      </c>
      <c r="D173">
        <v>0</v>
      </c>
      <c r="E173">
        <v>0</v>
      </c>
      <c r="F173">
        <v>0</v>
      </c>
      <c r="G173">
        <v>0</v>
      </c>
      <c r="I173" t="s">
        <v>415</v>
      </c>
      <c r="J173">
        <v>96</v>
      </c>
      <c r="K173" t="s">
        <v>411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 t="s">
        <v>415</v>
      </c>
      <c r="B174">
        <v>95</v>
      </c>
      <c r="C174" t="s">
        <v>410</v>
      </c>
      <c r="D174">
        <v>0</v>
      </c>
      <c r="E174">
        <v>0</v>
      </c>
      <c r="F174">
        <v>0</v>
      </c>
      <c r="G174">
        <v>0</v>
      </c>
      <c r="I174" t="s">
        <v>415</v>
      </c>
      <c r="J174">
        <v>96</v>
      </c>
      <c r="K174" t="s">
        <v>411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 t="s">
        <v>415</v>
      </c>
      <c r="B175">
        <v>95</v>
      </c>
      <c r="C175" t="s">
        <v>410</v>
      </c>
      <c r="D175">
        <v>0</v>
      </c>
      <c r="E175">
        <v>0</v>
      </c>
      <c r="F175">
        <v>0</v>
      </c>
      <c r="G175">
        <v>0</v>
      </c>
      <c r="I175" t="s">
        <v>415</v>
      </c>
      <c r="J175">
        <v>96</v>
      </c>
      <c r="K175" t="s">
        <v>411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 t="s">
        <v>415</v>
      </c>
      <c r="B176">
        <v>95</v>
      </c>
      <c r="C176" t="s">
        <v>410</v>
      </c>
      <c r="D176">
        <v>0</v>
      </c>
      <c r="E176">
        <v>0</v>
      </c>
      <c r="F176">
        <v>0</v>
      </c>
      <c r="G176">
        <v>0</v>
      </c>
      <c r="I176" t="s">
        <v>415</v>
      </c>
      <c r="J176">
        <v>96</v>
      </c>
      <c r="K176" t="s">
        <v>411</v>
      </c>
      <c r="L176">
        <v>0</v>
      </c>
      <c r="M176">
        <v>0</v>
      </c>
      <c r="N176">
        <v>0</v>
      </c>
      <c r="O176">
        <v>0</v>
      </c>
    </row>
    <row r="177" spans="1:15" x14ac:dyDescent="0.2">
      <c r="A177" t="s">
        <v>415</v>
      </c>
      <c r="B177">
        <v>95</v>
      </c>
      <c r="C177" t="s">
        <v>410</v>
      </c>
      <c r="D177">
        <v>0</v>
      </c>
      <c r="E177">
        <v>0</v>
      </c>
      <c r="F177">
        <v>0</v>
      </c>
      <c r="G177">
        <v>1</v>
      </c>
      <c r="I177" t="s">
        <v>415</v>
      </c>
      <c r="J177">
        <v>96</v>
      </c>
      <c r="K177" t="s">
        <v>411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 t="s">
        <v>415</v>
      </c>
      <c r="B178">
        <v>95</v>
      </c>
      <c r="C178" t="s">
        <v>410</v>
      </c>
      <c r="D178">
        <v>0</v>
      </c>
      <c r="E178">
        <v>0</v>
      </c>
      <c r="F178">
        <v>0</v>
      </c>
      <c r="G178">
        <v>0</v>
      </c>
      <c r="I178" t="s">
        <v>415</v>
      </c>
      <c r="J178">
        <v>96</v>
      </c>
      <c r="K178" t="s">
        <v>411</v>
      </c>
      <c r="L178">
        <v>0</v>
      </c>
      <c r="M178">
        <v>0</v>
      </c>
      <c r="N178">
        <v>0</v>
      </c>
      <c r="O178">
        <v>0</v>
      </c>
    </row>
    <row r="179" spans="1:15" x14ac:dyDescent="0.2">
      <c r="A179" t="s">
        <v>415</v>
      </c>
      <c r="B179">
        <v>95</v>
      </c>
      <c r="C179" t="s">
        <v>410</v>
      </c>
      <c r="D179">
        <v>0</v>
      </c>
      <c r="E179">
        <v>0</v>
      </c>
      <c r="F179">
        <v>0</v>
      </c>
      <c r="G179">
        <v>0</v>
      </c>
      <c r="I179" t="s">
        <v>415</v>
      </c>
      <c r="J179">
        <v>96</v>
      </c>
      <c r="K179" t="s">
        <v>411</v>
      </c>
      <c r="L179">
        <v>0</v>
      </c>
      <c r="M179">
        <v>0</v>
      </c>
      <c r="N179">
        <v>0</v>
      </c>
      <c r="O179">
        <v>0</v>
      </c>
    </row>
    <row r="180" spans="1:15" x14ac:dyDescent="0.2">
      <c r="A180" t="s">
        <v>415</v>
      </c>
      <c r="B180">
        <v>95</v>
      </c>
      <c r="C180" t="s">
        <v>410</v>
      </c>
      <c r="D180">
        <v>0</v>
      </c>
      <c r="E180">
        <v>0</v>
      </c>
      <c r="F180">
        <v>0</v>
      </c>
      <c r="G180">
        <v>0</v>
      </c>
      <c r="I180" t="s">
        <v>415</v>
      </c>
      <c r="J180">
        <v>96</v>
      </c>
      <c r="K180" t="s">
        <v>411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 t="s">
        <v>415</v>
      </c>
      <c r="B181">
        <v>95</v>
      </c>
      <c r="C181" t="s">
        <v>410</v>
      </c>
      <c r="D181">
        <v>0</v>
      </c>
      <c r="E181">
        <v>0</v>
      </c>
      <c r="F181">
        <v>0</v>
      </c>
      <c r="G181">
        <v>0</v>
      </c>
      <c r="I181" t="s">
        <v>415</v>
      </c>
      <c r="J181">
        <v>96</v>
      </c>
      <c r="K181" t="s">
        <v>411</v>
      </c>
      <c r="L181">
        <v>0</v>
      </c>
      <c r="M181">
        <v>0</v>
      </c>
      <c r="N181">
        <v>0</v>
      </c>
      <c r="O181">
        <v>0</v>
      </c>
    </row>
    <row r="182" spans="1:15" x14ac:dyDescent="0.2">
      <c r="A182" t="s">
        <v>415</v>
      </c>
      <c r="B182">
        <v>95</v>
      </c>
      <c r="C182" t="s">
        <v>410</v>
      </c>
      <c r="D182">
        <v>0</v>
      </c>
      <c r="E182">
        <v>0</v>
      </c>
      <c r="F182">
        <v>0</v>
      </c>
      <c r="G182">
        <v>0</v>
      </c>
      <c r="I182" t="s">
        <v>415</v>
      </c>
      <c r="J182">
        <v>96</v>
      </c>
      <c r="K182" t="s">
        <v>411</v>
      </c>
      <c r="L182">
        <v>0</v>
      </c>
      <c r="M182">
        <v>0</v>
      </c>
      <c r="N182">
        <v>0</v>
      </c>
      <c r="O182">
        <v>0</v>
      </c>
    </row>
    <row r="183" spans="1:15" x14ac:dyDescent="0.2">
      <c r="A183" t="s">
        <v>415</v>
      </c>
      <c r="B183">
        <v>95</v>
      </c>
      <c r="C183" t="s">
        <v>410</v>
      </c>
      <c r="D183">
        <v>0</v>
      </c>
      <c r="E183">
        <v>0</v>
      </c>
      <c r="F183">
        <v>0</v>
      </c>
      <c r="G183">
        <v>0</v>
      </c>
      <c r="I183" t="s">
        <v>415</v>
      </c>
      <c r="J183">
        <v>96</v>
      </c>
      <c r="K183" t="s">
        <v>411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 t="s">
        <v>415</v>
      </c>
      <c r="B184">
        <v>95</v>
      </c>
      <c r="C184" t="s">
        <v>410</v>
      </c>
      <c r="D184">
        <v>0</v>
      </c>
      <c r="E184">
        <v>0</v>
      </c>
      <c r="F184">
        <v>0</v>
      </c>
      <c r="G184">
        <v>0</v>
      </c>
      <c r="I184" t="s">
        <v>415</v>
      </c>
      <c r="J184">
        <v>96</v>
      </c>
      <c r="K184" t="s">
        <v>411</v>
      </c>
      <c r="L184">
        <v>0</v>
      </c>
      <c r="M184">
        <v>0</v>
      </c>
      <c r="N184">
        <v>0</v>
      </c>
      <c r="O184">
        <v>0</v>
      </c>
    </row>
    <row r="185" spans="1:15" x14ac:dyDescent="0.2">
      <c r="A185" t="s">
        <v>415</v>
      </c>
      <c r="B185">
        <v>95</v>
      </c>
      <c r="C185" t="s">
        <v>410</v>
      </c>
      <c r="D185">
        <v>0</v>
      </c>
      <c r="E185">
        <v>0</v>
      </c>
      <c r="F185">
        <v>0</v>
      </c>
      <c r="G185">
        <v>0</v>
      </c>
      <c r="I185" t="s">
        <v>415</v>
      </c>
      <c r="J185">
        <v>96</v>
      </c>
      <c r="K185" t="s">
        <v>411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 t="s">
        <v>415</v>
      </c>
      <c r="B186">
        <v>95</v>
      </c>
      <c r="C186" t="s">
        <v>410</v>
      </c>
      <c r="D186">
        <v>0</v>
      </c>
      <c r="E186">
        <v>0</v>
      </c>
      <c r="F186">
        <v>0</v>
      </c>
      <c r="G186">
        <v>0</v>
      </c>
      <c r="I186" t="s">
        <v>415</v>
      </c>
      <c r="J186">
        <v>96</v>
      </c>
      <c r="K186" t="s">
        <v>411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 t="s">
        <v>415</v>
      </c>
      <c r="B187">
        <v>95</v>
      </c>
      <c r="C187" t="s">
        <v>410</v>
      </c>
      <c r="D187">
        <v>0</v>
      </c>
      <c r="E187">
        <v>0</v>
      </c>
      <c r="F187">
        <v>0</v>
      </c>
      <c r="G187">
        <v>0</v>
      </c>
      <c r="I187" t="s">
        <v>415</v>
      </c>
      <c r="J187">
        <v>96</v>
      </c>
      <c r="K187" t="s">
        <v>411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 t="s">
        <v>415</v>
      </c>
      <c r="B188">
        <v>95</v>
      </c>
      <c r="C188" t="s">
        <v>410</v>
      </c>
      <c r="D188">
        <v>0</v>
      </c>
      <c r="E188">
        <v>0</v>
      </c>
      <c r="F188">
        <v>0</v>
      </c>
      <c r="G188">
        <v>0</v>
      </c>
      <c r="I188" t="s">
        <v>415</v>
      </c>
      <c r="J188">
        <v>96</v>
      </c>
      <c r="K188" t="s">
        <v>411</v>
      </c>
      <c r="L188">
        <v>0</v>
      </c>
      <c r="M188">
        <v>0</v>
      </c>
      <c r="N188">
        <v>0</v>
      </c>
      <c r="O188">
        <v>0</v>
      </c>
    </row>
    <row r="189" spans="1:15" x14ac:dyDescent="0.2">
      <c r="A189" t="s">
        <v>415</v>
      </c>
      <c r="B189">
        <v>95</v>
      </c>
      <c r="C189" t="s">
        <v>410</v>
      </c>
      <c r="D189">
        <v>0</v>
      </c>
      <c r="E189">
        <v>0</v>
      </c>
      <c r="F189">
        <v>0</v>
      </c>
      <c r="G189">
        <v>0</v>
      </c>
      <c r="I189" t="s">
        <v>415</v>
      </c>
      <c r="J189">
        <v>96</v>
      </c>
      <c r="K189" t="s">
        <v>411</v>
      </c>
      <c r="L189">
        <v>0</v>
      </c>
      <c r="M189">
        <v>0</v>
      </c>
      <c r="N189">
        <v>0</v>
      </c>
      <c r="O189">
        <v>0</v>
      </c>
    </row>
    <row r="190" spans="1:15" x14ac:dyDescent="0.2">
      <c r="A190" t="s">
        <v>415</v>
      </c>
      <c r="B190">
        <v>95</v>
      </c>
      <c r="C190" t="s">
        <v>410</v>
      </c>
      <c r="D190">
        <v>0</v>
      </c>
      <c r="E190">
        <v>0</v>
      </c>
      <c r="F190">
        <v>0</v>
      </c>
      <c r="G190">
        <v>0</v>
      </c>
      <c r="I190" t="s">
        <v>415</v>
      </c>
      <c r="J190">
        <v>96</v>
      </c>
      <c r="K190" t="s">
        <v>411</v>
      </c>
      <c r="L190">
        <v>0</v>
      </c>
      <c r="M190">
        <v>0</v>
      </c>
      <c r="N190">
        <v>0</v>
      </c>
      <c r="O190">
        <v>0</v>
      </c>
    </row>
    <row r="191" spans="1:15" x14ac:dyDescent="0.2">
      <c r="A191" t="s">
        <v>415</v>
      </c>
      <c r="B191">
        <v>95</v>
      </c>
      <c r="C191" t="s">
        <v>410</v>
      </c>
      <c r="D191">
        <v>0</v>
      </c>
      <c r="E191">
        <v>0</v>
      </c>
      <c r="F191">
        <v>0</v>
      </c>
      <c r="G191">
        <v>0</v>
      </c>
      <c r="I191" t="s">
        <v>415</v>
      </c>
      <c r="J191">
        <v>96</v>
      </c>
      <c r="K191" t="s">
        <v>411</v>
      </c>
      <c r="L191">
        <v>0</v>
      </c>
      <c r="M191">
        <v>0</v>
      </c>
      <c r="N191">
        <v>0</v>
      </c>
      <c r="O191">
        <v>0</v>
      </c>
    </row>
    <row r="192" spans="1:15" x14ac:dyDescent="0.2">
      <c r="A192" t="s">
        <v>415</v>
      </c>
      <c r="B192">
        <v>95</v>
      </c>
      <c r="C192" t="s">
        <v>410</v>
      </c>
      <c r="D192">
        <v>0</v>
      </c>
      <c r="E192">
        <v>0</v>
      </c>
      <c r="F192">
        <v>0</v>
      </c>
      <c r="G192">
        <v>0</v>
      </c>
      <c r="I192" t="s">
        <v>416</v>
      </c>
      <c r="J192">
        <v>96</v>
      </c>
      <c r="K192" t="s">
        <v>411</v>
      </c>
      <c r="L192">
        <v>0</v>
      </c>
      <c r="M192">
        <v>0</v>
      </c>
      <c r="N192">
        <v>0</v>
      </c>
      <c r="O192">
        <v>0</v>
      </c>
    </row>
    <row r="193" spans="1:15" x14ac:dyDescent="0.2">
      <c r="A193" t="s">
        <v>415</v>
      </c>
      <c r="B193">
        <v>95</v>
      </c>
      <c r="C193" t="s">
        <v>410</v>
      </c>
      <c r="D193">
        <v>0</v>
      </c>
      <c r="E193">
        <v>0</v>
      </c>
      <c r="F193">
        <v>0</v>
      </c>
      <c r="G193">
        <v>0</v>
      </c>
      <c r="I193" t="s">
        <v>416</v>
      </c>
      <c r="J193">
        <v>96</v>
      </c>
      <c r="K193" t="s">
        <v>411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 t="s">
        <v>415</v>
      </c>
      <c r="B194">
        <v>95</v>
      </c>
      <c r="C194" t="s">
        <v>410</v>
      </c>
      <c r="D194">
        <v>0</v>
      </c>
      <c r="E194">
        <v>0</v>
      </c>
      <c r="F194">
        <v>0</v>
      </c>
      <c r="G194">
        <v>0</v>
      </c>
      <c r="I194" t="s">
        <v>416</v>
      </c>
      <c r="J194">
        <v>96</v>
      </c>
      <c r="K194" t="s">
        <v>411</v>
      </c>
      <c r="L194">
        <v>0</v>
      </c>
      <c r="M194">
        <v>0</v>
      </c>
      <c r="N194">
        <v>0</v>
      </c>
      <c r="O194">
        <v>0</v>
      </c>
    </row>
    <row r="195" spans="1:15" x14ac:dyDescent="0.2">
      <c r="A195" t="s">
        <v>415</v>
      </c>
      <c r="B195">
        <v>95</v>
      </c>
      <c r="C195" t="s">
        <v>410</v>
      </c>
      <c r="D195">
        <v>0</v>
      </c>
      <c r="E195">
        <v>0</v>
      </c>
      <c r="F195">
        <v>0</v>
      </c>
      <c r="G195">
        <v>0</v>
      </c>
      <c r="I195" t="s">
        <v>416</v>
      </c>
      <c r="J195">
        <v>96</v>
      </c>
      <c r="K195" t="s">
        <v>411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 t="s">
        <v>415</v>
      </c>
      <c r="B196">
        <v>95</v>
      </c>
      <c r="C196" t="s">
        <v>410</v>
      </c>
      <c r="D196">
        <v>1</v>
      </c>
      <c r="E196">
        <v>0</v>
      </c>
      <c r="F196">
        <v>0</v>
      </c>
      <c r="G196">
        <v>0</v>
      </c>
      <c r="I196" t="s">
        <v>416</v>
      </c>
      <c r="J196">
        <v>96</v>
      </c>
      <c r="K196" t="s">
        <v>411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 t="s">
        <v>415</v>
      </c>
      <c r="B197">
        <v>95</v>
      </c>
      <c r="C197" t="s">
        <v>410</v>
      </c>
      <c r="D197">
        <v>0</v>
      </c>
      <c r="E197">
        <v>0</v>
      </c>
      <c r="F197">
        <v>0</v>
      </c>
      <c r="G197">
        <v>0</v>
      </c>
      <c r="I197" t="s">
        <v>416</v>
      </c>
      <c r="J197">
        <v>96</v>
      </c>
      <c r="K197" t="s">
        <v>411</v>
      </c>
      <c r="L197">
        <v>0</v>
      </c>
      <c r="M197">
        <v>0</v>
      </c>
      <c r="N197">
        <v>0</v>
      </c>
      <c r="O197">
        <v>0</v>
      </c>
    </row>
    <row r="198" spans="1:15" x14ac:dyDescent="0.2">
      <c r="A198" t="s">
        <v>415</v>
      </c>
      <c r="B198">
        <v>95</v>
      </c>
      <c r="C198" t="s">
        <v>410</v>
      </c>
      <c r="D198">
        <v>0</v>
      </c>
      <c r="E198">
        <v>0</v>
      </c>
      <c r="F198">
        <v>0</v>
      </c>
      <c r="G198">
        <v>0</v>
      </c>
      <c r="I198" t="s">
        <v>416</v>
      </c>
      <c r="J198">
        <v>96</v>
      </c>
      <c r="K198" t="s">
        <v>411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 t="s">
        <v>415</v>
      </c>
      <c r="B199">
        <v>95</v>
      </c>
      <c r="C199" t="s">
        <v>410</v>
      </c>
      <c r="D199">
        <v>0</v>
      </c>
      <c r="E199">
        <v>0</v>
      </c>
      <c r="F199">
        <v>0</v>
      </c>
      <c r="G199">
        <v>0</v>
      </c>
      <c r="I199" t="s">
        <v>416</v>
      </c>
      <c r="J199">
        <v>96</v>
      </c>
      <c r="K199" t="s">
        <v>411</v>
      </c>
      <c r="L199">
        <v>0</v>
      </c>
      <c r="M199">
        <v>0</v>
      </c>
      <c r="N199">
        <v>0</v>
      </c>
      <c r="O199">
        <v>0</v>
      </c>
    </row>
    <row r="200" spans="1:15" x14ac:dyDescent="0.2">
      <c r="A200" t="s">
        <v>415</v>
      </c>
      <c r="B200">
        <v>95</v>
      </c>
      <c r="C200" t="s">
        <v>410</v>
      </c>
      <c r="D200">
        <v>0</v>
      </c>
      <c r="E200">
        <v>0</v>
      </c>
      <c r="F200">
        <v>0</v>
      </c>
      <c r="G200">
        <v>0</v>
      </c>
      <c r="I200" t="s">
        <v>416</v>
      </c>
      <c r="J200">
        <v>96</v>
      </c>
      <c r="K200" t="s">
        <v>411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 t="s">
        <v>415</v>
      </c>
      <c r="B201">
        <v>95</v>
      </c>
      <c r="C201" t="s">
        <v>410</v>
      </c>
      <c r="D201">
        <v>0</v>
      </c>
      <c r="E201">
        <v>0</v>
      </c>
      <c r="F201">
        <v>0</v>
      </c>
      <c r="G201">
        <v>0</v>
      </c>
      <c r="I201" t="s">
        <v>416</v>
      </c>
      <c r="J201">
        <v>96</v>
      </c>
      <c r="K201" t="s">
        <v>411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 t="s">
        <v>415</v>
      </c>
      <c r="B202">
        <v>96</v>
      </c>
      <c r="C202" t="s">
        <v>410</v>
      </c>
      <c r="D202">
        <v>0</v>
      </c>
      <c r="E202">
        <v>0</v>
      </c>
      <c r="F202">
        <v>0</v>
      </c>
      <c r="G202">
        <v>0</v>
      </c>
      <c r="I202" t="s">
        <v>416</v>
      </c>
      <c r="J202">
        <v>96</v>
      </c>
      <c r="K202" t="s">
        <v>411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 t="s">
        <v>415</v>
      </c>
      <c r="B203">
        <v>96</v>
      </c>
      <c r="C203" t="s">
        <v>410</v>
      </c>
      <c r="D203">
        <v>0</v>
      </c>
      <c r="E203">
        <v>0</v>
      </c>
      <c r="F203">
        <v>0</v>
      </c>
      <c r="G203">
        <v>0</v>
      </c>
      <c r="I203" t="s">
        <v>416</v>
      </c>
      <c r="J203">
        <v>96</v>
      </c>
      <c r="K203" t="s">
        <v>411</v>
      </c>
      <c r="L203">
        <v>0</v>
      </c>
      <c r="M203">
        <v>0</v>
      </c>
      <c r="N203">
        <v>0</v>
      </c>
      <c r="O203">
        <v>1</v>
      </c>
    </row>
    <row r="204" spans="1:15" x14ac:dyDescent="0.2">
      <c r="A204" t="s">
        <v>415</v>
      </c>
      <c r="B204">
        <v>96</v>
      </c>
      <c r="C204" t="s">
        <v>410</v>
      </c>
      <c r="D204">
        <v>0</v>
      </c>
      <c r="E204">
        <v>0</v>
      </c>
      <c r="F204">
        <v>0</v>
      </c>
      <c r="G204">
        <v>0</v>
      </c>
      <c r="I204" t="s">
        <v>416</v>
      </c>
      <c r="J204">
        <v>96</v>
      </c>
      <c r="K204" t="s">
        <v>411</v>
      </c>
      <c r="L204">
        <v>0</v>
      </c>
      <c r="M204">
        <v>0</v>
      </c>
      <c r="N204">
        <v>0</v>
      </c>
      <c r="O204">
        <v>1</v>
      </c>
    </row>
    <row r="205" spans="1:15" x14ac:dyDescent="0.2">
      <c r="A205" t="s">
        <v>415</v>
      </c>
      <c r="B205">
        <v>96</v>
      </c>
      <c r="C205" t="s">
        <v>410</v>
      </c>
      <c r="D205">
        <v>0</v>
      </c>
      <c r="E205">
        <v>0</v>
      </c>
      <c r="F205">
        <v>0</v>
      </c>
      <c r="G205">
        <v>0</v>
      </c>
      <c r="I205" t="s">
        <v>416</v>
      </c>
      <c r="J205">
        <v>96</v>
      </c>
      <c r="K205" t="s">
        <v>411</v>
      </c>
      <c r="L205">
        <v>0</v>
      </c>
      <c r="M205">
        <v>0</v>
      </c>
      <c r="N205">
        <v>0</v>
      </c>
      <c r="O205">
        <v>1</v>
      </c>
    </row>
    <row r="206" spans="1:15" x14ac:dyDescent="0.2">
      <c r="A206" t="s">
        <v>415</v>
      </c>
      <c r="B206">
        <v>96</v>
      </c>
      <c r="C206" t="s">
        <v>410</v>
      </c>
      <c r="D206">
        <v>0</v>
      </c>
      <c r="E206">
        <v>0</v>
      </c>
      <c r="F206">
        <v>0</v>
      </c>
      <c r="G206">
        <v>0</v>
      </c>
      <c r="I206" t="s">
        <v>416</v>
      </c>
      <c r="J206">
        <v>96</v>
      </c>
      <c r="K206" t="s">
        <v>411</v>
      </c>
      <c r="L206">
        <v>0</v>
      </c>
      <c r="M206">
        <v>0</v>
      </c>
      <c r="N206">
        <v>0</v>
      </c>
      <c r="O206">
        <v>0</v>
      </c>
    </row>
    <row r="207" spans="1:15" x14ac:dyDescent="0.2">
      <c r="A207" t="s">
        <v>415</v>
      </c>
      <c r="B207">
        <v>96</v>
      </c>
      <c r="C207" t="s">
        <v>410</v>
      </c>
      <c r="D207">
        <v>0</v>
      </c>
      <c r="E207">
        <v>0</v>
      </c>
      <c r="F207">
        <v>0</v>
      </c>
      <c r="G207">
        <v>0</v>
      </c>
      <c r="I207" t="s">
        <v>416</v>
      </c>
      <c r="J207">
        <v>96</v>
      </c>
      <c r="K207" t="s">
        <v>411</v>
      </c>
      <c r="L207">
        <v>0</v>
      </c>
      <c r="M207">
        <v>0</v>
      </c>
      <c r="N207">
        <v>0</v>
      </c>
      <c r="O207">
        <v>0</v>
      </c>
    </row>
    <row r="208" spans="1:15" x14ac:dyDescent="0.2">
      <c r="A208" t="s">
        <v>415</v>
      </c>
      <c r="B208">
        <v>96</v>
      </c>
      <c r="C208" t="s">
        <v>410</v>
      </c>
      <c r="D208">
        <v>0</v>
      </c>
      <c r="E208">
        <v>0</v>
      </c>
      <c r="F208">
        <v>0</v>
      </c>
      <c r="G208">
        <v>0</v>
      </c>
      <c r="I208" t="s">
        <v>416</v>
      </c>
      <c r="J208">
        <v>96</v>
      </c>
      <c r="K208" t="s">
        <v>411</v>
      </c>
      <c r="L208">
        <v>0</v>
      </c>
      <c r="M208">
        <v>0</v>
      </c>
      <c r="N208">
        <v>0</v>
      </c>
      <c r="O208">
        <v>0</v>
      </c>
    </row>
    <row r="209" spans="1:15" x14ac:dyDescent="0.2">
      <c r="A209" t="s">
        <v>415</v>
      </c>
      <c r="B209">
        <v>96</v>
      </c>
      <c r="C209" t="s">
        <v>410</v>
      </c>
      <c r="D209">
        <v>0</v>
      </c>
      <c r="E209">
        <v>0</v>
      </c>
      <c r="F209">
        <v>0</v>
      </c>
      <c r="G209">
        <v>0</v>
      </c>
      <c r="I209" t="s">
        <v>416</v>
      </c>
      <c r="J209">
        <v>96</v>
      </c>
      <c r="K209" t="s">
        <v>411</v>
      </c>
      <c r="L209">
        <v>1</v>
      </c>
      <c r="M209">
        <v>0</v>
      </c>
      <c r="N209">
        <v>0</v>
      </c>
      <c r="O209">
        <v>0</v>
      </c>
    </row>
    <row r="210" spans="1:15" x14ac:dyDescent="0.2">
      <c r="A210" t="s">
        <v>415</v>
      </c>
      <c r="B210">
        <v>96</v>
      </c>
      <c r="C210" t="s">
        <v>410</v>
      </c>
      <c r="D210">
        <v>0</v>
      </c>
      <c r="E210">
        <v>0</v>
      </c>
      <c r="F210">
        <v>0</v>
      </c>
      <c r="G210">
        <v>0</v>
      </c>
      <c r="I210" t="s">
        <v>416</v>
      </c>
      <c r="J210">
        <v>96</v>
      </c>
      <c r="K210" t="s">
        <v>411</v>
      </c>
      <c r="L210">
        <v>1</v>
      </c>
      <c r="M210">
        <v>0</v>
      </c>
      <c r="N210">
        <v>0</v>
      </c>
      <c r="O210">
        <v>0</v>
      </c>
    </row>
    <row r="211" spans="1:15" x14ac:dyDescent="0.2">
      <c r="A211" t="s">
        <v>415</v>
      </c>
      <c r="B211">
        <v>96</v>
      </c>
      <c r="C211" t="s">
        <v>410</v>
      </c>
      <c r="D211">
        <v>0</v>
      </c>
      <c r="E211">
        <v>0</v>
      </c>
      <c r="F211">
        <v>0</v>
      </c>
      <c r="G211">
        <v>0</v>
      </c>
      <c r="I211" t="s">
        <v>416</v>
      </c>
      <c r="J211">
        <v>96</v>
      </c>
      <c r="K211" t="s">
        <v>411</v>
      </c>
      <c r="L211">
        <v>0</v>
      </c>
      <c r="M211">
        <v>0</v>
      </c>
      <c r="N211">
        <v>0</v>
      </c>
      <c r="O211">
        <v>0</v>
      </c>
    </row>
    <row r="212" spans="1:15" x14ac:dyDescent="0.2">
      <c r="A212" t="s">
        <v>415</v>
      </c>
      <c r="B212">
        <v>96</v>
      </c>
      <c r="C212" t="s">
        <v>410</v>
      </c>
      <c r="D212">
        <v>0</v>
      </c>
      <c r="E212">
        <v>0</v>
      </c>
      <c r="F212">
        <v>0</v>
      </c>
      <c r="G212">
        <v>0</v>
      </c>
      <c r="I212" t="s">
        <v>416</v>
      </c>
      <c r="J212">
        <v>96</v>
      </c>
      <c r="K212" t="s">
        <v>411</v>
      </c>
      <c r="L212">
        <v>0</v>
      </c>
      <c r="M212">
        <v>0</v>
      </c>
      <c r="N212">
        <v>0</v>
      </c>
      <c r="O212">
        <v>0</v>
      </c>
    </row>
    <row r="213" spans="1:15" x14ac:dyDescent="0.2">
      <c r="A213" t="s">
        <v>415</v>
      </c>
      <c r="B213">
        <v>96</v>
      </c>
      <c r="C213" t="s">
        <v>410</v>
      </c>
      <c r="D213">
        <v>0</v>
      </c>
      <c r="E213">
        <v>0</v>
      </c>
      <c r="F213">
        <v>0</v>
      </c>
      <c r="G213">
        <v>0</v>
      </c>
      <c r="I213" t="s">
        <v>417</v>
      </c>
      <c r="J213">
        <v>96</v>
      </c>
      <c r="K213" t="s">
        <v>411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 t="s">
        <v>415</v>
      </c>
      <c r="B214">
        <v>96</v>
      </c>
      <c r="C214" t="s">
        <v>410</v>
      </c>
      <c r="D214">
        <v>0</v>
      </c>
      <c r="E214">
        <v>0</v>
      </c>
      <c r="F214">
        <v>0</v>
      </c>
      <c r="G214">
        <v>0</v>
      </c>
      <c r="I214" t="s">
        <v>417</v>
      </c>
      <c r="J214">
        <v>96</v>
      </c>
      <c r="K214" t="s">
        <v>411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 t="s">
        <v>415</v>
      </c>
      <c r="B215">
        <v>96</v>
      </c>
      <c r="C215" t="s">
        <v>410</v>
      </c>
      <c r="D215">
        <v>0</v>
      </c>
      <c r="E215">
        <v>0</v>
      </c>
      <c r="F215">
        <v>0</v>
      </c>
      <c r="G215">
        <v>0</v>
      </c>
      <c r="I215" t="s">
        <v>417</v>
      </c>
      <c r="J215">
        <v>96</v>
      </c>
      <c r="K215" t="s">
        <v>411</v>
      </c>
      <c r="L215">
        <v>0</v>
      </c>
      <c r="M215">
        <v>0</v>
      </c>
      <c r="N215">
        <v>0</v>
      </c>
      <c r="O215">
        <v>0</v>
      </c>
    </row>
    <row r="216" spans="1:15" x14ac:dyDescent="0.2">
      <c r="A216" t="s">
        <v>415</v>
      </c>
      <c r="B216">
        <v>96</v>
      </c>
      <c r="C216" t="s">
        <v>410</v>
      </c>
      <c r="D216">
        <v>0</v>
      </c>
      <c r="E216">
        <v>0</v>
      </c>
      <c r="F216">
        <v>0</v>
      </c>
      <c r="G216">
        <v>0</v>
      </c>
      <c r="I216" t="s">
        <v>417</v>
      </c>
      <c r="J216">
        <v>96</v>
      </c>
      <c r="K216" t="s">
        <v>411</v>
      </c>
      <c r="L216">
        <v>0</v>
      </c>
      <c r="M216">
        <v>0</v>
      </c>
      <c r="N216">
        <v>0</v>
      </c>
      <c r="O216">
        <v>0</v>
      </c>
    </row>
    <row r="217" spans="1:15" x14ac:dyDescent="0.2">
      <c r="A217" t="s">
        <v>415</v>
      </c>
      <c r="B217">
        <v>96</v>
      </c>
      <c r="C217" t="s">
        <v>410</v>
      </c>
      <c r="D217">
        <v>0</v>
      </c>
      <c r="E217">
        <v>0</v>
      </c>
      <c r="F217">
        <v>0</v>
      </c>
      <c r="G217">
        <v>0</v>
      </c>
      <c r="I217" t="s">
        <v>417</v>
      </c>
      <c r="J217">
        <v>96</v>
      </c>
      <c r="K217" t="s">
        <v>411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 t="s">
        <v>415</v>
      </c>
      <c r="B218">
        <v>96</v>
      </c>
      <c r="C218" t="s">
        <v>410</v>
      </c>
      <c r="D218">
        <v>0</v>
      </c>
      <c r="E218">
        <v>0</v>
      </c>
      <c r="F218">
        <v>0</v>
      </c>
      <c r="G218">
        <v>0</v>
      </c>
      <c r="I218" t="s">
        <v>417</v>
      </c>
      <c r="J218">
        <v>96</v>
      </c>
      <c r="K218" t="s">
        <v>411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 t="s">
        <v>415</v>
      </c>
      <c r="B219">
        <v>96</v>
      </c>
      <c r="C219" t="s">
        <v>410</v>
      </c>
      <c r="D219">
        <v>0</v>
      </c>
      <c r="E219">
        <v>0</v>
      </c>
      <c r="F219">
        <v>0</v>
      </c>
      <c r="G219">
        <v>0</v>
      </c>
      <c r="I219" t="s">
        <v>417</v>
      </c>
      <c r="J219">
        <v>96</v>
      </c>
      <c r="K219" t="s">
        <v>411</v>
      </c>
      <c r="L219">
        <v>0</v>
      </c>
      <c r="M219">
        <v>0</v>
      </c>
      <c r="N219">
        <v>0</v>
      </c>
      <c r="O219">
        <v>0</v>
      </c>
    </row>
    <row r="220" spans="1:15" x14ac:dyDescent="0.2">
      <c r="A220" t="s">
        <v>415</v>
      </c>
      <c r="B220">
        <v>96</v>
      </c>
      <c r="C220" t="s">
        <v>410</v>
      </c>
      <c r="D220">
        <v>0</v>
      </c>
      <c r="E220">
        <v>0</v>
      </c>
      <c r="F220">
        <v>0</v>
      </c>
      <c r="G220">
        <v>0</v>
      </c>
      <c r="I220" t="s">
        <v>417</v>
      </c>
      <c r="J220">
        <v>96</v>
      </c>
      <c r="K220" t="s">
        <v>411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 t="s">
        <v>415</v>
      </c>
      <c r="B221">
        <v>96</v>
      </c>
      <c r="C221" t="s">
        <v>410</v>
      </c>
      <c r="D221">
        <v>0</v>
      </c>
      <c r="E221">
        <v>0</v>
      </c>
      <c r="F221">
        <v>0</v>
      </c>
      <c r="G221">
        <v>0</v>
      </c>
      <c r="I221" t="s">
        <v>417</v>
      </c>
      <c r="J221">
        <v>96</v>
      </c>
      <c r="K221" t="s">
        <v>411</v>
      </c>
      <c r="L221">
        <v>0</v>
      </c>
      <c r="M221">
        <v>0</v>
      </c>
      <c r="N221">
        <v>0</v>
      </c>
      <c r="O221">
        <v>0</v>
      </c>
    </row>
    <row r="222" spans="1:15" x14ac:dyDescent="0.2">
      <c r="A222" t="s">
        <v>415</v>
      </c>
      <c r="B222">
        <v>96</v>
      </c>
      <c r="C222" t="s">
        <v>410</v>
      </c>
      <c r="D222">
        <v>0</v>
      </c>
      <c r="E222">
        <v>0</v>
      </c>
      <c r="F222">
        <v>0</v>
      </c>
      <c r="G222">
        <v>0</v>
      </c>
      <c r="I222" t="s">
        <v>417</v>
      </c>
      <c r="J222">
        <v>96</v>
      </c>
      <c r="K222" t="s">
        <v>411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 t="s">
        <v>415</v>
      </c>
      <c r="B223">
        <v>96</v>
      </c>
      <c r="C223" t="s">
        <v>410</v>
      </c>
      <c r="D223">
        <v>0</v>
      </c>
      <c r="E223">
        <v>0</v>
      </c>
      <c r="F223">
        <v>0</v>
      </c>
      <c r="G223">
        <v>0</v>
      </c>
      <c r="I223" t="s">
        <v>417</v>
      </c>
      <c r="J223">
        <v>96</v>
      </c>
      <c r="K223" t="s">
        <v>411</v>
      </c>
      <c r="L223">
        <v>0</v>
      </c>
      <c r="M223">
        <v>0</v>
      </c>
      <c r="N223">
        <v>0</v>
      </c>
      <c r="O223">
        <v>1</v>
      </c>
    </row>
    <row r="224" spans="1:15" x14ac:dyDescent="0.2">
      <c r="A224" t="s">
        <v>415</v>
      </c>
      <c r="B224">
        <v>96</v>
      </c>
      <c r="C224" t="s">
        <v>410</v>
      </c>
      <c r="D224">
        <v>0</v>
      </c>
      <c r="E224">
        <v>0</v>
      </c>
      <c r="F224">
        <v>0</v>
      </c>
      <c r="G224">
        <v>0</v>
      </c>
      <c r="I224" t="s">
        <v>417</v>
      </c>
      <c r="J224">
        <v>96</v>
      </c>
      <c r="K224" t="s">
        <v>411</v>
      </c>
      <c r="L224">
        <v>0</v>
      </c>
      <c r="M224">
        <v>0</v>
      </c>
      <c r="N224">
        <v>0</v>
      </c>
      <c r="O224">
        <v>0</v>
      </c>
    </row>
    <row r="225" spans="1:15" x14ac:dyDescent="0.2">
      <c r="A225" t="s">
        <v>415</v>
      </c>
      <c r="B225">
        <v>96</v>
      </c>
      <c r="C225" t="s">
        <v>410</v>
      </c>
      <c r="D225">
        <v>0</v>
      </c>
      <c r="E225">
        <v>0</v>
      </c>
      <c r="F225">
        <v>0</v>
      </c>
      <c r="G225">
        <v>0</v>
      </c>
      <c r="I225" t="s">
        <v>417</v>
      </c>
      <c r="J225">
        <v>96</v>
      </c>
      <c r="K225" t="s">
        <v>411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 t="s">
        <v>415</v>
      </c>
      <c r="B226">
        <v>96</v>
      </c>
      <c r="C226" t="s">
        <v>410</v>
      </c>
      <c r="D226">
        <v>0</v>
      </c>
      <c r="E226">
        <v>0</v>
      </c>
      <c r="F226">
        <v>0</v>
      </c>
      <c r="G226">
        <v>0</v>
      </c>
      <c r="I226" t="s">
        <v>417</v>
      </c>
      <c r="J226">
        <v>96</v>
      </c>
      <c r="K226" t="s">
        <v>411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 t="s">
        <v>415</v>
      </c>
      <c r="B227">
        <v>96</v>
      </c>
      <c r="C227" t="s">
        <v>410</v>
      </c>
      <c r="D227">
        <v>0</v>
      </c>
      <c r="E227">
        <v>0</v>
      </c>
      <c r="F227">
        <v>0</v>
      </c>
      <c r="G227">
        <v>0</v>
      </c>
      <c r="I227" t="s">
        <v>417</v>
      </c>
      <c r="J227">
        <v>96</v>
      </c>
      <c r="K227" t="s">
        <v>411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 t="s">
        <v>415</v>
      </c>
      <c r="B228">
        <v>96</v>
      </c>
      <c r="C228" t="s">
        <v>410</v>
      </c>
      <c r="D228">
        <v>0</v>
      </c>
      <c r="E228">
        <v>0</v>
      </c>
      <c r="F228">
        <v>0</v>
      </c>
      <c r="G228">
        <v>0</v>
      </c>
      <c r="I228" t="s">
        <v>417</v>
      </c>
      <c r="J228">
        <v>96</v>
      </c>
      <c r="K228" t="s">
        <v>411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 t="s">
        <v>415</v>
      </c>
      <c r="B229">
        <v>96</v>
      </c>
      <c r="C229" t="s">
        <v>410</v>
      </c>
      <c r="D229">
        <v>0</v>
      </c>
      <c r="E229">
        <v>0</v>
      </c>
      <c r="F229">
        <v>0</v>
      </c>
      <c r="G229">
        <v>0</v>
      </c>
      <c r="I229" t="s">
        <v>417</v>
      </c>
      <c r="J229">
        <v>96</v>
      </c>
      <c r="K229" t="s">
        <v>411</v>
      </c>
      <c r="L229">
        <v>0</v>
      </c>
      <c r="M229">
        <v>0</v>
      </c>
      <c r="N229">
        <v>0</v>
      </c>
      <c r="O229">
        <v>0</v>
      </c>
    </row>
    <row r="230" spans="1:15" x14ac:dyDescent="0.2">
      <c r="A230" t="s">
        <v>415</v>
      </c>
      <c r="B230">
        <v>96</v>
      </c>
      <c r="C230" t="s">
        <v>410</v>
      </c>
      <c r="D230">
        <v>0</v>
      </c>
      <c r="E230">
        <v>0</v>
      </c>
      <c r="F230">
        <v>0</v>
      </c>
      <c r="G230">
        <v>0</v>
      </c>
      <c r="I230" t="s">
        <v>417</v>
      </c>
      <c r="J230">
        <v>96</v>
      </c>
      <c r="K230" t="s">
        <v>411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 t="s">
        <v>415</v>
      </c>
      <c r="B231">
        <v>96</v>
      </c>
      <c r="C231" t="s">
        <v>410</v>
      </c>
      <c r="D231">
        <v>0</v>
      </c>
      <c r="E231">
        <v>0</v>
      </c>
      <c r="F231">
        <v>0</v>
      </c>
      <c r="G231">
        <v>0</v>
      </c>
      <c r="I231" t="s">
        <v>417</v>
      </c>
      <c r="J231">
        <v>96</v>
      </c>
      <c r="K231" t="s">
        <v>411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 t="s">
        <v>415</v>
      </c>
      <c r="B232">
        <v>96</v>
      </c>
      <c r="C232" t="s">
        <v>410</v>
      </c>
      <c r="D232">
        <v>1</v>
      </c>
      <c r="E232">
        <v>0</v>
      </c>
      <c r="F232">
        <v>0</v>
      </c>
      <c r="G232">
        <v>0</v>
      </c>
      <c r="I232" t="s">
        <v>417</v>
      </c>
      <c r="J232">
        <v>96</v>
      </c>
      <c r="K232" t="s">
        <v>411</v>
      </c>
      <c r="L232">
        <v>0</v>
      </c>
      <c r="M232">
        <v>0</v>
      </c>
      <c r="N232">
        <v>0</v>
      </c>
      <c r="O232">
        <v>0</v>
      </c>
    </row>
    <row r="233" spans="1:15" x14ac:dyDescent="0.2">
      <c r="A233" t="s">
        <v>415</v>
      </c>
      <c r="B233">
        <v>96</v>
      </c>
      <c r="C233" t="s">
        <v>410</v>
      </c>
      <c r="D233">
        <v>0</v>
      </c>
      <c r="E233">
        <v>0</v>
      </c>
      <c r="F233">
        <v>0</v>
      </c>
      <c r="G233">
        <v>1</v>
      </c>
      <c r="I233" t="s">
        <v>417</v>
      </c>
      <c r="J233">
        <v>96</v>
      </c>
      <c r="K233" t="s">
        <v>411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 t="s">
        <v>415</v>
      </c>
      <c r="B234">
        <v>96</v>
      </c>
      <c r="C234" t="s">
        <v>410</v>
      </c>
      <c r="D234">
        <v>0</v>
      </c>
      <c r="E234">
        <v>0</v>
      </c>
      <c r="F234">
        <v>0</v>
      </c>
      <c r="G234">
        <v>0</v>
      </c>
      <c r="I234" t="s">
        <v>417</v>
      </c>
      <c r="J234">
        <v>96</v>
      </c>
      <c r="K234" t="s">
        <v>411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 t="s">
        <v>415</v>
      </c>
      <c r="B235">
        <v>96</v>
      </c>
      <c r="C235" t="s">
        <v>410</v>
      </c>
      <c r="D235">
        <v>0</v>
      </c>
      <c r="E235">
        <v>0</v>
      </c>
      <c r="F235">
        <v>0</v>
      </c>
      <c r="G235">
        <v>0</v>
      </c>
      <c r="I235" t="s">
        <v>417</v>
      </c>
      <c r="J235">
        <v>96</v>
      </c>
      <c r="K235" t="s">
        <v>411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 t="s">
        <v>415</v>
      </c>
      <c r="B236">
        <v>96</v>
      </c>
      <c r="C236" t="s">
        <v>410</v>
      </c>
      <c r="D236">
        <v>0</v>
      </c>
      <c r="E236">
        <v>0</v>
      </c>
      <c r="F236">
        <v>0</v>
      </c>
      <c r="G236">
        <v>0</v>
      </c>
      <c r="I236" t="s">
        <v>417</v>
      </c>
      <c r="J236">
        <v>96</v>
      </c>
      <c r="K236" t="s">
        <v>411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 t="s">
        <v>415</v>
      </c>
      <c r="B237">
        <v>96</v>
      </c>
      <c r="C237" t="s">
        <v>410</v>
      </c>
      <c r="D237">
        <v>0</v>
      </c>
      <c r="E237">
        <v>0</v>
      </c>
      <c r="F237">
        <v>0</v>
      </c>
      <c r="G237">
        <v>0</v>
      </c>
      <c r="I237" t="s">
        <v>417</v>
      </c>
      <c r="J237">
        <v>96</v>
      </c>
      <c r="K237" t="s">
        <v>411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 t="s">
        <v>415</v>
      </c>
      <c r="B238">
        <v>96</v>
      </c>
      <c r="C238" t="s">
        <v>410</v>
      </c>
      <c r="D238">
        <v>0</v>
      </c>
      <c r="E238">
        <v>0</v>
      </c>
      <c r="F238">
        <v>0</v>
      </c>
      <c r="G238">
        <v>0</v>
      </c>
      <c r="I238" t="s">
        <v>417</v>
      </c>
      <c r="J238">
        <v>96</v>
      </c>
      <c r="K238" t="s">
        <v>411</v>
      </c>
      <c r="L238">
        <v>0</v>
      </c>
      <c r="M238">
        <v>0</v>
      </c>
      <c r="N238">
        <v>0</v>
      </c>
      <c r="O238">
        <v>0</v>
      </c>
    </row>
    <row r="239" spans="1:15" x14ac:dyDescent="0.2">
      <c r="A239" t="s">
        <v>415</v>
      </c>
      <c r="B239">
        <v>96</v>
      </c>
      <c r="C239" t="s">
        <v>410</v>
      </c>
      <c r="D239">
        <v>0</v>
      </c>
      <c r="E239">
        <v>0</v>
      </c>
      <c r="F239">
        <v>0</v>
      </c>
      <c r="G239">
        <v>0</v>
      </c>
      <c r="I239" t="s">
        <v>417</v>
      </c>
      <c r="J239">
        <v>96</v>
      </c>
      <c r="K239" t="s">
        <v>411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 t="s">
        <v>415</v>
      </c>
      <c r="B240">
        <v>96</v>
      </c>
      <c r="C240" t="s">
        <v>410</v>
      </c>
      <c r="D240">
        <v>0</v>
      </c>
      <c r="E240">
        <v>0</v>
      </c>
      <c r="F240">
        <v>0</v>
      </c>
      <c r="G240">
        <v>0</v>
      </c>
      <c r="I240" t="s">
        <v>417</v>
      </c>
      <c r="J240">
        <v>96</v>
      </c>
      <c r="K240" t="s">
        <v>411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 t="s">
        <v>415</v>
      </c>
      <c r="B241">
        <v>96</v>
      </c>
      <c r="C241" t="s">
        <v>410</v>
      </c>
      <c r="D241">
        <v>0</v>
      </c>
      <c r="E241">
        <v>1</v>
      </c>
      <c r="F241">
        <v>0</v>
      </c>
      <c r="G241">
        <v>0</v>
      </c>
      <c r="I241" t="s">
        <v>417</v>
      </c>
      <c r="J241">
        <v>96</v>
      </c>
      <c r="K241" t="s">
        <v>411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 t="s">
        <v>415</v>
      </c>
      <c r="B242">
        <v>96</v>
      </c>
      <c r="C242" t="s">
        <v>410</v>
      </c>
      <c r="D242">
        <v>1</v>
      </c>
      <c r="E242">
        <v>0</v>
      </c>
      <c r="F242">
        <v>0</v>
      </c>
      <c r="G242">
        <v>0</v>
      </c>
      <c r="I242" t="s">
        <v>417</v>
      </c>
      <c r="J242">
        <v>96</v>
      </c>
      <c r="K242" t="s">
        <v>411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 t="s">
        <v>415</v>
      </c>
      <c r="B243">
        <v>96</v>
      </c>
      <c r="C243" t="s">
        <v>410</v>
      </c>
      <c r="D243">
        <v>0</v>
      </c>
      <c r="E243">
        <v>1</v>
      </c>
      <c r="F243">
        <v>0</v>
      </c>
      <c r="G243">
        <v>0</v>
      </c>
      <c r="I243" t="s">
        <v>417</v>
      </c>
      <c r="J243">
        <v>96</v>
      </c>
      <c r="K243" t="s">
        <v>411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 t="s">
        <v>415</v>
      </c>
      <c r="B244">
        <v>96</v>
      </c>
      <c r="C244" t="s">
        <v>410</v>
      </c>
      <c r="D244">
        <v>0</v>
      </c>
      <c r="E244">
        <v>0</v>
      </c>
      <c r="F244">
        <v>0</v>
      </c>
      <c r="G244">
        <v>0</v>
      </c>
      <c r="I244" t="s">
        <v>417</v>
      </c>
      <c r="J244">
        <v>96</v>
      </c>
      <c r="K244" t="s">
        <v>411</v>
      </c>
      <c r="L244">
        <v>0</v>
      </c>
      <c r="M244">
        <v>1</v>
      </c>
      <c r="N244">
        <v>0</v>
      </c>
      <c r="O244">
        <v>0</v>
      </c>
    </row>
    <row r="245" spans="1:15" x14ac:dyDescent="0.2">
      <c r="A245" t="s">
        <v>415</v>
      </c>
      <c r="B245">
        <v>96</v>
      </c>
      <c r="C245" t="s">
        <v>410</v>
      </c>
      <c r="D245">
        <v>0</v>
      </c>
      <c r="E245">
        <v>0</v>
      </c>
      <c r="F245">
        <v>0</v>
      </c>
      <c r="G245">
        <v>0</v>
      </c>
      <c r="I245" t="s">
        <v>417</v>
      </c>
      <c r="J245">
        <v>96</v>
      </c>
      <c r="K245" t="s">
        <v>411</v>
      </c>
      <c r="L245">
        <v>0</v>
      </c>
      <c r="M245">
        <v>0</v>
      </c>
      <c r="N245">
        <v>0</v>
      </c>
      <c r="O245">
        <v>0</v>
      </c>
    </row>
    <row r="246" spans="1:15" x14ac:dyDescent="0.2">
      <c r="A246" t="s">
        <v>415</v>
      </c>
      <c r="B246">
        <v>96</v>
      </c>
      <c r="C246" t="s">
        <v>410</v>
      </c>
      <c r="D246">
        <v>0</v>
      </c>
      <c r="E246">
        <v>0</v>
      </c>
      <c r="F246">
        <v>0</v>
      </c>
      <c r="G246">
        <v>0</v>
      </c>
      <c r="I246" t="s">
        <v>417</v>
      </c>
      <c r="J246">
        <v>96</v>
      </c>
      <c r="K246" t="s">
        <v>411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 t="s">
        <v>415</v>
      </c>
      <c r="B247">
        <v>96</v>
      </c>
      <c r="C247" t="s">
        <v>410</v>
      </c>
      <c r="D247">
        <v>0</v>
      </c>
      <c r="E247">
        <v>0</v>
      </c>
      <c r="F247">
        <v>0</v>
      </c>
      <c r="G247">
        <v>0</v>
      </c>
      <c r="I247" t="s">
        <v>417</v>
      </c>
      <c r="J247">
        <v>96</v>
      </c>
      <c r="K247" t="s">
        <v>411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 t="s">
        <v>415</v>
      </c>
      <c r="B248">
        <v>96</v>
      </c>
      <c r="C248" t="s">
        <v>410</v>
      </c>
      <c r="D248">
        <v>0</v>
      </c>
      <c r="E248">
        <v>0</v>
      </c>
      <c r="F248">
        <v>0</v>
      </c>
      <c r="G248">
        <v>0</v>
      </c>
      <c r="I248" t="s">
        <v>417</v>
      </c>
      <c r="J248">
        <v>96</v>
      </c>
      <c r="K248" t="s">
        <v>411</v>
      </c>
      <c r="L248">
        <v>0</v>
      </c>
      <c r="M248">
        <v>0</v>
      </c>
      <c r="N248">
        <v>0</v>
      </c>
      <c r="O248">
        <v>0</v>
      </c>
    </row>
    <row r="249" spans="1:15" x14ac:dyDescent="0.2">
      <c r="A249" t="s">
        <v>415</v>
      </c>
      <c r="B249">
        <v>96</v>
      </c>
      <c r="C249" t="s">
        <v>410</v>
      </c>
      <c r="D249">
        <v>0</v>
      </c>
      <c r="E249">
        <v>0</v>
      </c>
      <c r="F249">
        <v>0</v>
      </c>
      <c r="G249">
        <v>0</v>
      </c>
      <c r="I249" t="s">
        <v>417</v>
      </c>
      <c r="J249">
        <v>96</v>
      </c>
      <c r="K249" t="s">
        <v>411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 t="s">
        <v>415</v>
      </c>
      <c r="B250">
        <v>96</v>
      </c>
      <c r="C250" t="s">
        <v>410</v>
      </c>
      <c r="D250">
        <v>0</v>
      </c>
      <c r="E250">
        <v>0</v>
      </c>
      <c r="F250">
        <v>0</v>
      </c>
      <c r="G250">
        <v>0</v>
      </c>
      <c r="I250" t="s">
        <v>417</v>
      </c>
      <c r="J250">
        <v>96</v>
      </c>
      <c r="K250" t="s">
        <v>411</v>
      </c>
      <c r="L250">
        <v>0</v>
      </c>
      <c r="M250">
        <v>0</v>
      </c>
      <c r="N250">
        <v>0</v>
      </c>
      <c r="O250">
        <v>0</v>
      </c>
    </row>
    <row r="251" spans="1:15" x14ac:dyDescent="0.2">
      <c r="A251" t="s">
        <v>415</v>
      </c>
      <c r="B251">
        <v>96</v>
      </c>
      <c r="C251" t="s">
        <v>410</v>
      </c>
      <c r="D251">
        <v>0</v>
      </c>
      <c r="E251">
        <v>0</v>
      </c>
      <c r="F251">
        <v>0</v>
      </c>
      <c r="G251">
        <v>0</v>
      </c>
      <c r="I251" t="s">
        <v>417</v>
      </c>
      <c r="J251">
        <v>96</v>
      </c>
      <c r="K251" t="s">
        <v>411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 t="s">
        <v>415</v>
      </c>
      <c r="B252">
        <v>96</v>
      </c>
      <c r="C252" t="s">
        <v>410</v>
      </c>
      <c r="D252">
        <v>0</v>
      </c>
      <c r="E252">
        <v>0</v>
      </c>
      <c r="F252">
        <v>0</v>
      </c>
      <c r="G252">
        <v>0</v>
      </c>
      <c r="I252" t="s">
        <v>417</v>
      </c>
      <c r="J252">
        <v>96</v>
      </c>
      <c r="K252" t="s">
        <v>411</v>
      </c>
      <c r="L252">
        <v>0</v>
      </c>
      <c r="M252">
        <v>0</v>
      </c>
      <c r="N252">
        <v>0</v>
      </c>
      <c r="O252">
        <v>0</v>
      </c>
    </row>
    <row r="253" spans="1:15" x14ac:dyDescent="0.2">
      <c r="A253" t="s">
        <v>415</v>
      </c>
      <c r="B253">
        <v>96</v>
      </c>
      <c r="C253" t="s">
        <v>410</v>
      </c>
      <c r="D253">
        <v>0</v>
      </c>
      <c r="E253">
        <v>0</v>
      </c>
      <c r="F253">
        <v>0</v>
      </c>
      <c r="G253">
        <v>0</v>
      </c>
      <c r="I253" t="s">
        <v>417</v>
      </c>
      <c r="J253">
        <v>96</v>
      </c>
      <c r="K253" t="s">
        <v>411</v>
      </c>
      <c r="L253">
        <v>0</v>
      </c>
      <c r="M253">
        <v>0</v>
      </c>
      <c r="N253">
        <v>1</v>
      </c>
      <c r="O253">
        <v>0</v>
      </c>
    </row>
    <row r="254" spans="1:15" x14ac:dyDescent="0.2">
      <c r="A254" t="s">
        <v>415</v>
      </c>
      <c r="B254">
        <v>96</v>
      </c>
      <c r="C254" t="s">
        <v>410</v>
      </c>
      <c r="D254">
        <v>0</v>
      </c>
      <c r="E254">
        <v>0</v>
      </c>
      <c r="F254">
        <v>0</v>
      </c>
      <c r="G254">
        <v>0</v>
      </c>
      <c r="I254" t="s">
        <v>417</v>
      </c>
      <c r="J254">
        <v>96</v>
      </c>
      <c r="K254" t="s">
        <v>411</v>
      </c>
      <c r="L254">
        <v>0</v>
      </c>
      <c r="M254">
        <v>0</v>
      </c>
      <c r="N254">
        <v>0</v>
      </c>
      <c r="O254">
        <v>0</v>
      </c>
    </row>
    <row r="255" spans="1:15" x14ac:dyDescent="0.2">
      <c r="A255" t="s">
        <v>415</v>
      </c>
      <c r="B255">
        <v>96</v>
      </c>
      <c r="C255" t="s">
        <v>410</v>
      </c>
      <c r="D255">
        <v>0</v>
      </c>
      <c r="E255">
        <v>0</v>
      </c>
      <c r="F255">
        <v>0</v>
      </c>
      <c r="G255">
        <v>0</v>
      </c>
      <c r="I255" t="s">
        <v>417</v>
      </c>
      <c r="J255">
        <v>96</v>
      </c>
      <c r="K255" t="s">
        <v>411</v>
      </c>
      <c r="L255">
        <v>0</v>
      </c>
      <c r="M255">
        <v>0</v>
      </c>
      <c r="N255">
        <v>0</v>
      </c>
      <c r="O255">
        <v>0</v>
      </c>
    </row>
    <row r="256" spans="1:15" x14ac:dyDescent="0.2">
      <c r="A256" t="s">
        <v>415</v>
      </c>
      <c r="B256">
        <v>96</v>
      </c>
      <c r="C256" t="s">
        <v>410</v>
      </c>
      <c r="D256">
        <v>0</v>
      </c>
      <c r="E256">
        <v>0</v>
      </c>
      <c r="F256">
        <v>0</v>
      </c>
      <c r="G256">
        <v>0</v>
      </c>
      <c r="I256" t="s">
        <v>417</v>
      </c>
      <c r="J256">
        <v>96</v>
      </c>
      <c r="K256" t="s">
        <v>411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 t="s">
        <v>415</v>
      </c>
      <c r="B257">
        <v>96</v>
      </c>
      <c r="C257" t="s">
        <v>410</v>
      </c>
      <c r="D257">
        <v>0</v>
      </c>
      <c r="E257">
        <v>0</v>
      </c>
      <c r="F257">
        <v>0</v>
      </c>
      <c r="G257">
        <v>0</v>
      </c>
      <c r="I257" t="s">
        <v>417</v>
      </c>
      <c r="J257">
        <v>96</v>
      </c>
      <c r="K257" t="s">
        <v>411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 t="s">
        <v>415</v>
      </c>
      <c r="B258">
        <v>96</v>
      </c>
      <c r="C258" t="s">
        <v>410</v>
      </c>
      <c r="D258">
        <v>0</v>
      </c>
      <c r="E258">
        <v>0</v>
      </c>
      <c r="F258">
        <v>0</v>
      </c>
      <c r="G258">
        <v>0</v>
      </c>
      <c r="I258" t="s">
        <v>417</v>
      </c>
      <c r="J258">
        <v>96</v>
      </c>
      <c r="K258" t="s">
        <v>411</v>
      </c>
      <c r="L258">
        <v>0</v>
      </c>
      <c r="M258">
        <v>0</v>
      </c>
      <c r="N258">
        <v>0</v>
      </c>
      <c r="O258">
        <v>0</v>
      </c>
    </row>
    <row r="259" spans="1:15" x14ac:dyDescent="0.2">
      <c r="A259" t="s">
        <v>415</v>
      </c>
      <c r="B259">
        <v>96</v>
      </c>
      <c r="C259" t="s">
        <v>410</v>
      </c>
      <c r="D259">
        <v>0</v>
      </c>
      <c r="E259">
        <v>0</v>
      </c>
      <c r="F259">
        <v>0</v>
      </c>
      <c r="G259">
        <v>0</v>
      </c>
      <c r="I259" t="s">
        <v>417</v>
      </c>
      <c r="J259">
        <v>96</v>
      </c>
      <c r="K259" t="s">
        <v>411</v>
      </c>
      <c r="L259">
        <v>0</v>
      </c>
      <c r="M259">
        <v>0</v>
      </c>
      <c r="N259">
        <v>0</v>
      </c>
      <c r="O259">
        <v>0</v>
      </c>
    </row>
    <row r="260" spans="1:15" x14ac:dyDescent="0.2">
      <c r="A260" t="s">
        <v>415</v>
      </c>
      <c r="B260">
        <v>96</v>
      </c>
      <c r="C260" t="s">
        <v>410</v>
      </c>
      <c r="D260">
        <v>0</v>
      </c>
      <c r="E260">
        <v>0</v>
      </c>
      <c r="F260">
        <v>0</v>
      </c>
      <c r="G260">
        <v>0</v>
      </c>
      <c r="I260" t="s">
        <v>417</v>
      </c>
      <c r="J260">
        <v>96</v>
      </c>
      <c r="K260" t="s">
        <v>411</v>
      </c>
      <c r="L260">
        <v>0</v>
      </c>
      <c r="M260">
        <v>0</v>
      </c>
      <c r="N260">
        <v>0</v>
      </c>
      <c r="O260">
        <v>0</v>
      </c>
    </row>
    <row r="261" spans="1:15" x14ac:dyDescent="0.2">
      <c r="A261" t="s">
        <v>415</v>
      </c>
      <c r="B261">
        <v>96</v>
      </c>
      <c r="C261" t="s">
        <v>410</v>
      </c>
      <c r="D261">
        <v>0</v>
      </c>
      <c r="E261">
        <v>0</v>
      </c>
      <c r="F261">
        <v>0</v>
      </c>
      <c r="G261">
        <v>0</v>
      </c>
      <c r="I261" t="s">
        <v>417</v>
      </c>
      <c r="J261">
        <v>96</v>
      </c>
      <c r="K261" t="s">
        <v>411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 t="s">
        <v>415</v>
      </c>
      <c r="B262">
        <v>96</v>
      </c>
      <c r="C262" t="s">
        <v>410</v>
      </c>
      <c r="D262">
        <v>0</v>
      </c>
      <c r="E262">
        <v>0</v>
      </c>
      <c r="F262">
        <v>0</v>
      </c>
      <c r="G262">
        <v>0</v>
      </c>
      <c r="I262" t="s">
        <v>417</v>
      </c>
      <c r="J262">
        <v>96</v>
      </c>
      <c r="K262" t="s">
        <v>411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 t="s">
        <v>415</v>
      </c>
      <c r="B263">
        <v>96</v>
      </c>
      <c r="C263" t="s">
        <v>410</v>
      </c>
      <c r="D263">
        <v>0</v>
      </c>
      <c r="E263">
        <v>0</v>
      </c>
      <c r="F263">
        <v>0</v>
      </c>
      <c r="G263">
        <v>0</v>
      </c>
      <c r="I263" t="s">
        <v>417</v>
      </c>
      <c r="J263">
        <v>96</v>
      </c>
      <c r="K263" t="s">
        <v>411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 t="s">
        <v>415</v>
      </c>
      <c r="B264">
        <v>96</v>
      </c>
      <c r="C264" t="s">
        <v>410</v>
      </c>
      <c r="D264">
        <v>0</v>
      </c>
      <c r="E264">
        <v>0</v>
      </c>
      <c r="F264">
        <v>0</v>
      </c>
      <c r="G264">
        <v>0</v>
      </c>
      <c r="I264" t="s">
        <v>417</v>
      </c>
      <c r="J264">
        <v>96</v>
      </c>
      <c r="K264" t="s">
        <v>411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 t="s">
        <v>415</v>
      </c>
      <c r="B265">
        <v>96</v>
      </c>
      <c r="C265" t="s">
        <v>410</v>
      </c>
      <c r="D265">
        <v>0</v>
      </c>
      <c r="E265">
        <v>0</v>
      </c>
      <c r="F265">
        <v>0</v>
      </c>
      <c r="G265">
        <v>0</v>
      </c>
      <c r="I265" t="s">
        <v>417</v>
      </c>
      <c r="J265">
        <v>96</v>
      </c>
      <c r="K265" t="s">
        <v>411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 t="s">
        <v>415</v>
      </c>
      <c r="B266">
        <v>96</v>
      </c>
      <c r="C266" t="s">
        <v>410</v>
      </c>
      <c r="D266">
        <v>0</v>
      </c>
      <c r="E266">
        <v>0</v>
      </c>
      <c r="F266">
        <v>0</v>
      </c>
      <c r="G266">
        <v>0</v>
      </c>
      <c r="I266" t="s">
        <v>417</v>
      </c>
      <c r="J266">
        <v>96</v>
      </c>
      <c r="K266" t="s">
        <v>411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 t="s">
        <v>415</v>
      </c>
      <c r="B267">
        <v>96</v>
      </c>
      <c r="C267" t="s">
        <v>410</v>
      </c>
      <c r="D267">
        <v>0</v>
      </c>
      <c r="E267">
        <v>0</v>
      </c>
      <c r="F267">
        <v>0</v>
      </c>
      <c r="G267">
        <v>0</v>
      </c>
      <c r="I267" t="s">
        <v>417</v>
      </c>
      <c r="J267">
        <v>96</v>
      </c>
      <c r="K267" t="s">
        <v>411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 t="s">
        <v>415</v>
      </c>
      <c r="B268">
        <v>96</v>
      </c>
      <c r="C268" t="s">
        <v>410</v>
      </c>
      <c r="D268">
        <v>0</v>
      </c>
      <c r="E268">
        <v>0</v>
      </c>
      <c r="F268">
        <v>0</v>
      </c>
      <c r="G268">
        <v>0</v>
      </c>
      <c r="I268" t="s">
        <v>417</v>
      </c>
      <c r="J268">
        <v>96</v>
      </c>
      <c r="K268" t="s">
        <v>411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 t="s">
        <v>415</v>
      </c>
      <c r="B269">
        <v>96</v>
      </c>
      <c r="C269" t="s">
        <v>410</v>
      </c>
      <c r="D269">
        <v>0</v>
      </c>
      <c r="E269">
        <v>0</v>
      </c>
      <c r="F269">
        <v>0</v>
      </c>
      <c r="G269">
        <v>0</v>
      </c>
      <c r="I269" t="s">
        <v>417</v>
      </c>
      <c r="J269">
        <v>96</v>
      </c>
      <c r="K269" t="s">
        <v>411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 t="s">
        <v>415</v>
      </c>
      <c r="B270">
        <v>96</v>
      </c>
      <c r="C270" t="s">
        <v>410</v>
      </c>
      <c r="D270">
        <v>0</v>
      </c>
      <c r="E270">
        <v>0</v>
      </c>
      <c r="F270">
        <v>0</v>
      </c>
      <c r="G270">
        <v>0</v>
      </c>
      <c r="I270" t="s">
        <v>417</v>
      </c>
      <c r="J270">
        <v>96</v>
      </c>
      <c r="K270" t="s">
        <v>411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 t="s">
        <v>415</v>
      </c>
      <c r="B271">
        <v>96</v>
      </c>
      <c r="C271" t="s">
        <v>410</v>
      </c>
      <c r="D271">
        <v>0</v>
      </c>
      <c r="E271">
        <v>0</v>
      </c>
      <c r="F271">
        <v>0</v>
      </c>
      <c r="G271">
        <v>0</v>
      </c>
      <c r="I271" t="s">
        <v>417</v>
      </c>
      <c r="J271">
        <v>96</v>
      </c>
      <c r="K271" t="s">
        <v>411</v>
      </c>
      <c r="L271">
        <v>0</v>
      </c>
      <c r="M271">
        <v>0</v>
      </c>
      <c r="N271">
        <v>0</v>
      </c>
      <c r="O271">
        <v>0</v>
      </c>
    </row>
    <row r="272" spans="1:15" x14ac:dyDescent="0.2">
      <c r="A272" t="s">
        <v>415</v>
      </c>
      <c r="B272">
        <v>96</v>
      </c>
      <c r="C272" t="s">
        <v>410</v>
      </c>
      <c r="D272">
        <v>0</v>
      </c>
      <c r="E272">
        <v>0</v>
      </c>
      <c r="F272">
        <v>0</v>
      </c>
      <c r="G272">
        <v>0</v>
      </c>
      <c r="I272" t="s">
        <v>417</v>
      </c>
      <c r="J272">
        <v>96</v>
      </c>
      <c r="K272" t="s">
        <v>411</v>
      </c>
      <c r="L272">
        <v>0</v>
      </c>
      <c r="M272">
        <v>0</v>
      </c>
      <c r="N272">
        <v>0</v>
      </c>
      <c r="O272">
        <v>0</v>
      </c>
    </row>
    <row r="273" spans="1:15" x14ac:dyDescent="0.2">
      <c r="A273" t="s">
        <v>415</v>
      </c>
      <c r="B273">
        <v>96</v>
      </c>
      <c r="C273" t="s">
        <v>410</v>
      </c>
      <c r="D273">
        <v>0</v>
      </c>
      <c r="E273">
        <v>0</v>
      </c>
      <c r="F273">
        <v>0</v>
      </c>
      <c r="G273">
        <v>0</v>
      </c>
      <c r="I273" t="s">
        <v>417</v>
      </c>
      <c r="J273">
        <v>96</v>
      </c>
      <c r="K273" t="s">
        <v>411</v>
      </c>
      <c r="L273">
        <v>0</v>
      </c>
      <c r="M273">
        <v>0</v>
      </c>
      <c r="N273">
        <v>0</v>
      </c>
      <c r="O273">
        <v>0</v>
      </c>
    </row>
    <row r="274" spans="1:15" x14ac:dyDescent="0.2">
      <c r="A274" t="s">
        <v>415</v>
      </c>
      <c r="B274">
        <v>96</v>
      </c>
      <c r="C274" t="s">
        <v>410</v>
      </c>
      <c r="D274">
        <v>0</v>
      </c>
      <c r="E274">
        <v>0</v>
      </c>
      <c r="F274">
        <v>0</v>
      </c>
      <c r="G274">
        <v>0</v>
      </c>
      <c r="I274" t="s">
        <v>417</v>
      </c>
      <c r="J274">
        <v>96</v>
      </c>
      <c r="K274" t="s">
        <v>411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 t="s">
        <v>415</v>
      </c>
      <c r="B275">
        <v>96</v>
      </c>
      <c r="C275" t="s">
        <v>410</v>
      </c>
      <c r="D275">
        <v>0</v>
      </c>
      <c r="E275">
        <v>0</v>
      </c>
      <c r="F275">
        <v>0</v>
      </c>
      <c r="G275">
        <v>0</v>
      </c>
      <c r="I275" t="s">
        <v>417</v>
      </c>
      <c r="J275">
        <v>96</v>
      </c>
      <c r="K275" t="s">
        <v>411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 t="s">
        <v>415</v>
      </c>
      <c r="B276">
        <v>96</v>
      </c>
      <c r="C276" t="s">
        <v>410</v>
      </c>
      <c r="D276">
        <v>0</v>
      </c>
      <c r="E276">
        <v>0</v>
      </c>
      <c r="F276">
        <v>0</v>
      </c>
      <c r="G276">
        <v>0</v>
      </c>
      <c r="I276" t="s">
        <v>417</v>
      </c>
      <c r="J276">
        <v>96</v>
      </c>
      <c r="K276" t="s">
        <v>411</v>
      </c>
      <c r="L276">
        <v>0</v>
      </c>
      <c r="M276">
        <v>0</v>
      </c>
      <c r="N276">
        <v>0</v>
      </c>
      <c r="O276">
        <v>0</v>
      </c>
    </row>
    <row r="277" spans="1:15" x14ac:dyDescent="0.2">
      <c r="A277" t="s">
        <v>415</v>
      </c>
      <c r="B277">
        <v>96</v>
      </c>
      <c r="C277" t="s">
        <v>410</v>
      </c>
      <c r="D277">
        <v>0</v>
      </c>
      <c r="E277">
        <v>0</v>
      </c>
      <c r="F277">
        <v>0</v>
      </c>
      <c r="G277">
        <v>0</v>
      </c>
      <c r="I277" t="s">
        <v>417</v>
      </c>
      <c r="J277">
        <v>96</v>
      </c>
      <c r="K277" t="s">
        <v>411</v>
      </c>
      <c r="L277">
        <v>0</v>
      </c>
      <c r="M277">
        <v>0</v>
      </c>
      <c r="N277">
        <v>0</v>
      </c>
      <c r="O277">
        <v>0</v>
      </c>
    </row>
    <row r="278" spans="1:15" x14ac:dyDescent="0.2">
      <c r="A278" t="s">
        <v>415</v>
      </c>
      <c r="B278">
        <v>96</v>
      </c>
      <c r="C278" t="s">
        <v>410</v>
      </c>
      <c r="D278">
        <v>0</v>
      </c>
      <c r="E278">
        <v>0</v>
      </c>
      <c r="F278">
        <v>0</v>
      </c>
      <c r="G278">
        <v>0</v>
      </c>
      <c r="I278" t="s">
        <v>417</v>
      </c>
      <c r="J278">
        <v>96</v>
      </c>
      <c r="K278" t="s">
        <v>411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 t="s">
        <v>416</v>
      </c>
      <c r="B279">
        <v>96</v>
      </c>
      <c r="C279" t="s">
        <v>410</v>
      </c>
      <c r="D279">
        <v>0</v>
      </c>
      <c r="E279">
        <v>0</v>
      </c>
      <c r="F279">
        <v>0</v>
      </c>
      <c r="G279">
        <v>0</v>
      </c>
      <c r="I279" t="s">
        <v>417</v>
      </c>
      <c r="J279">
        <v>96</v>
      </c>
      <c r="K279" t="s">
        <v>411</v>
      </c>
      <c r="L279">
        <v>0</v>
      </c>
      <c r="M279">
        <v>0</v>
      </c>
      <c r="N279">
        <v>0</v>
      </c>
      <c r="O279">
        <v>0</v>
      </c>
    </row>
    <row r="280" spans="1:15" x14ac:dyDescent="0.2">
      <c r="A280" t="s">
        <v>416</v>
      </c>
      <c r="B280">
        <v>96</v>
      </c>
      <c r="C280" t="s">
        <v>410</v>
      </c>
      <c r="D280">
        <v>0</v>
      </c>
      <c r="E280">
        <v>0</v>
      </c>
      <c r="F280">
        <v>0</v>
      </c>
      <c r="G280">
        <v>0</v>
      </c>
      <c r="I280" t="s">
        <v>417</v>
      </c>
      <c r="J280">
        <v>96</v>
      </c>
      <c r="K280" t="s">
        <v>411</v>
      </c>
      <c r="L280">
        <v>0</v>
      </c>
      <c r="M280">
        <v>0</v>
      </c>
      <c r="N280">
        <v>0</v>
      </c>
      <c r="O280">
        <v>0</v>
      </c>
    </row>
    <row r="281" spans="1:15" x14ac:dyDescent="0.2">
      <c r="A281" t="s">
        <v>416</v>
      </c>
      <c r="B281">
        <v>96</v>
      </c>
      <c r="C281" t="s">
        <v>410</v>
      </c>
      <c r="D281">
        <v>0</v>
      </c>
      <c r="E281">
        <v>1</v>
      </c>
      <c r="F281">
        <v>0</v>
      </c>
      <c r="G281">
        <v>0</v>
      </c>
      <c r="I281" t="s">
        <v>418</v>
      </c>
      <c r="J281">
        <v>95</v>
      </c>
      <c r="K281" t="s">
        <v>411</v>
      </c>
      <c r="L281">
        <v>0</v>
      </c>
      <c r="M281">
        <v>0</v>
      </c>
      <c r="N281">
        <v>0</v>
      </c>
      <c r="O281">
        <v>1</v>
      </c>
    </row>
    <row r="282" spans="1:15" x14ac:dyDescent="0.2">
      <c r="A282" t="s">
        <v>416</v>
      </c>
      <c r="B282">
        <v>96</v>
      </c>
      <c r="C282" t="s">
        <v>410</v>
      </c>
      <c r="D282">
        <v>0</v>
      </c>
      <c r="E282">
        <v>0</v>
      </c>
      <c r="F282">
        <v>0</v>
      </c>
      <c r="G282">
        <v>0</v>
      </c>
      <c r="I282" t="s">
        <v>418</v>
      </c>
      <c r="J282">
        <v>95</v>
      </c>
      <c r="K282" t="s">
        <v>411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 t="s">
        <v>416</v>
      </c>
      <c r="B283">
        <v>96</v>
      </c>
      <c r="C283" t="s">
        <v>410</v>
      </c>
      <c r="D283">
        <v>0</v>
      </c>
      <c r="E283">
        <v>0</v>
      </c>
      <c r="F283">
        <v>0</v>
      </c>
      <c r="G283">
        <v>0</v>
      </c>
      <c r="I283" t="s">
        <v>418</v>
      </c>
      <c r="J283">
        <v>95</v>
      </c>
      <c r="K283" t="s">
        <v>411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 t="s">
        <v>416</v>
      </c>
      <c r="B284">
        <v>96</v>
      </c>
      <c r="C284" t="s">
        <v>410</v>
      </c>
      <c r="D284">
        <v>0</v>
      </c>
      <c r="E284">
        <v>0</v>
      </c>
      <c r="F284">
        <v>0</v>
      </c>
      <c r="G284">
        <v>0</v>
      </c>
      <c r="I284" t="s">
        <v>418</v>
      </c>
      <c r="J284">
        <v>95</v>
      </c>
      <c r="K284" t="s">
        <v>411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 t="s">
        <v>416</v>
      </c>
      <c r="B285">
        <v>96</v>
      </c>
      <c r="C285" t="s">
        <v>410</v>
      </c>
      <c r="D285">
        <v>0</v>
      </c>
      <c r="E285">
        <v>0</v>
      </c>
      <c r="F285">
        <v>0</v>
      </c>
      <c r="G285">
        <v>0</v>
      </c>
      <c r="I285" t="s">
        <v>418</v>
      </c>
      <c r="J285">
        <v>95</v>
      </c>
      <c r="K285" t="s">
        <v>411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 t="s">
        <v>416</v>
      </c>
      <c r="B286">
        <v>96</v>
      </c>
      <c r="C286" t="s">
        <v>410</v>
      </c>
      <c r="D286">
        <v>0</v>
      </c>
      <c r="E286">
        <v>0</v>
      </c>
      <c r="F286">
        <v>0</v>
      </c>
      <c r="G286">
        <v>1</v>
      </c>
      <c r="I286" t="s">
        <v>418</v>
      </c>
      <c r="J286">
        <v>95</v>
      </c>
      <c r="K286" t="s">
        <v>411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 t="s">
        <v>416</v>
      </c>
      <c r="B287">
        <v>96</v>
      </c>
      <c r="C287" t="s">
        <v>410</v>
      </c>
      <c r="D287">
        <v>0</v>
      </c>
      <c r="E287">
        <v>0</v>
      </c>
      <c r="F287">
        <v>0</v>
      </c>
      <c r="G287">
        <v>0</v>
      </c>
      <c r="I287" t="s">
        <v>418</v>
      </c>
      <c r="J287">
        <v>95</v>
      </c>
      <c r="K287" t="s">
        <v>411</v>
      </c>
      <c r="L287">
        <v>0</v>
      </c>
      <c r="M287">
        <v>0</v>
      </c>
      <c r="N287">
        <v>0</v>
      </c>
      <c r="O287">
        <v>1</v>
      </c>
    </row>
    <row r="288" spans="1:15" x14ac:dyDescent="0.2">
      <c r="A288" t="s">
        <v>416</v>
      </c>
      <c r="B288">
        <v>96</v>
      </c>
      <c r="C288" t="s">
        <v>410</v>
      </c>
      <c r="D288">
        <v>0</v>
      </c>
      <c r="E288">
        <v>1</v>
      </c>
      <c r="F288">
        <v>0</v>
      </c>
      <c r="G288">
        <v>0</v>
      </c>
      <c r="I288" t="s">
        <v>418</v>
      </c>
      <c r="J288">
        <v>95</v>
      </c>
      <c r="K288" t="s">
        <v>411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 t="s">
        <v>416</v>
      </c>
      <c r="B289">
        <v>96</v>
      </c>
      <c r="C289" t="s">
        <v>410</v>
      </c>
      <c r="D289">
        <v>0</v>
      </c>
      <c r="E289">
        <v>0</v>
      </c>
      <c r="F289">
        <v>0</v>
      </c>
      <c r="G289">
        <v>1</v>
      </c>
      <c r="I289" t="s">
        <v>418</v>
      </c>
      <c r="J289">
        <v>95</v>
      </c>
      <c r="K289" t="s">
        <v>411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 t="s">
        <v>416</v>
      </c>
      <c r="B290">
        <v>96</v>
      </c>
      <c r="C290" t="s">
        <v>410</v>
      </c>
      <c r="D290">
        <v>0</v>
      </c>
      <c r="E290">
        <v>0</v>
      </c>
      <c r="F290">
        <v>0</v>
      </c>
      <c r="G290">
        <v>0</v>
      </c>
      <c r="I290" t="s">
        <v>418</v>
      </c>
      <c r="J290">
        <v>95</v>
      </c>
      <c r="K290" t="s">
        <v>411</v>
      </c>
      <c r="L290">
        <v>0</v>
      </c>
      <c r="M290">
        <v>0</v>
      </c>
      <c r="N290">
        <v>0</v>
      </c>
      <c r="O290">
        <v>0</v>
      </c>
    </row>
    <row r="291" spans="1:15" x14ac:dyDescent="0.2">
      <c r="A291" t="s">
        <v>416</v>
      </c>
      <c r="B291">
        <v>96</v>
      </c>
      <c r="C291" t="s">
        <v>410</v>
      </c>
      <c r="D291">
        <v>0</v>
      </c>
      <c r="E291">
        <v>0</v>
      </c>
      <c r="F291">
        <v>0</v>
      </c>
      <c r="G291">
        <v>0</v>
      </c>
      <c r="I291" t="s">
        <v>418</v>
      </c>
      <c r="J291">
        <v>95</v>
      </c>
      <c r="K291" t="s">
        <v>411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 t="s">
        <v>416</v>
      </c>
      <c r="B292">
        <v>96</v>
      </c>
      <c r="C292" t="s">
        <v>410</v>
      </c>
      <c r="D292">
        <v>0</v>
      </c>
      <c r="E292">
        <v>0</v>
      </c>
      <c r="F292">
        <v>0</v>
      </c>
      <c r="G292">
        <v>0</v>
      </c>
      <c r="I292" t="s">
        <v>418</v>
      </c>
      <c r="J292">
        <v>95</v>
      </c>
      <c r="K292" t="s">
        <v>411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 t="s">
        <v>416</v>
      </c>
      <c r="B293">
        <v>96</v>
      </c>
      <c r="C293" t="s">
        <v>410</v>
      </c>
      <c r="D293">
        <v>0</v>
      </c>
      <c r="E293">
        <v>0</v>
      </c>
      <c r="F293">
        <v>0</v>
      </c>
      <c r="G293">
        <v>0</v>
      </c>
      <c r="I293" t="s">
        <v>418</v>
      </c>
      <c r="J293">
        <v>95</v>
      </c>
      <c r="K293" t="s">
        <v>411</v>
      </c>
      <c r="L293">
        <v>0</v>
      </c>
      <c r="M293">
        <v>0</v>
      </c>
      <c r="N293">
        <v>0</v>
      </c>
      <c r="O293">
        <v>0</v>
      </c>
    </row>
    <row r="294" spans="1:15" x14ac:dyDescent="0.2">
      <c r="A294" t="s">
        <v>416</v>
      </c>
      <c r="B294">
        <v>96</v>
      </c>
      <c r="C294" t="s">
        <v>410</v>
      </c>
      <c r="D294">
        <v>0</v>
      </c>
      <c r="E294">
        <v>0</v>
      </c>
      <c r="F294">
        <v>0</v>
      </c>
      <c r="G294">
        <v>0</v>
      </c>
      <c r="I294" t="s">
        <v>418</v>
      </c>
      <c r="J294">
        <v>95</v>
      </c>
      <c r="K294" t="s">
        <v>411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 t="s">
        <v>416</v>
      </c>
      <c r="B295">
        <v>96</v>
      </c>
      <c r="C295" t="s">
        <v>410</v>
      </c>
      <c r="D295">
        <v>0</v>
      </c>
      <c r="E295">
        <v>0</v>
      </c>
      <c r="F295">
        <v>0</v>
      </c>
      <c r="G295">
        <v>0</v>
      </c>
      <c r="I295" t="s">
        <v>418</v>
      </c>
      <c r="J295">
        <v>95</v>
      </c>
      <c r="K295" t="s">
        <v>411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 t="s">
        <v>416</v>
      </c>
      <c r="B296">
        <v>96</v>
      </c>
      <c r="C296" t="s">
        <v>410</v>
      </c>
      <c r="D296">
        <v>0</v>
      </c>
      <c r="E296">
        <v>0</v>
      </c>
      <c r="F296">
        <v>0</v>
      </c>
      <c r="G296">
        <v>0</v>
      </c>
      <c r="I296" t="s">
        <v>418</v>
      </c>
      <c r="J296">
        <v>95</v>
      </c>
      <c r="K296" t="s">
        <v>411</v>
      </c>
      <c r="L296">
        <v>0</v>
      </c>
      <c r="M296">
        <v>0</v>
      </c>
      <c r="N296">
        <v>0</v>
      </c>
      <c r="O296">
        <v>0</v>
      </c>
    </row>
    <row r="297" spans="1:15" x14ac:dyDescent="0.2">
      <c r="A297" t="s">
        <v>416</v>
      </c>
      <c r="B297">
        <v>96</v>
      </c>
      <c r="C297" t="s">
        <v>410</v>
      </c>
      <c r="D297">
        <v>0</v>
      </c>
      <c r="E297">
        <v>0</v>
      </c>
      <c r="F297">
        <v>0</v>
      </c>
      <c r="G297">
        <v>0</v>
      </c>
      <c r="I297" t="s">
        <v>418</v>
      </c>
      <c r="J297">
        <v>95</v>
      </c>
      <c r="K297" t="s">
        <v>411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 t="s">
        <v>416</v>
      </c>
      <c r="B298">
        <v>96</v>
      </c>
      <c r="C298" t="s">
        <v>410</v>
      </c>
      <c r="D298">
        <v>0</v>
      </c>
      <c r="E298">
        <v>0</v>
      </c>
      <c r="F298">
        <v>0</v>
      </c>
      <c r="G298">
        <v>0</v>
      </c>
      <c r="I298" t="s">
        <v>418</v>
      </c>
      <c r="J298">
        <v>95</v>
      </c>
      <c r="K298" t="s">
        <v>411</v>
      </c>
      <c r="L298">
        <v>0</v>
      </c>
      <c r="M298">
        <v>0</v>
      </c>
      <c r="N298">
        <v>0</v>
      </c>
      <c r="O298">
        <v>0</v>
      </c>
    </row>
    <row r="299" spans="1:15" x14ac:dyDescent="0.2">
      <c r="A299" t="s">
        <v>416</v>
      </c>
      <c r="B299">
        <v>96</v>
      </c>
      <c r="C299" t="s">
        <v>410</v>
      </c>
      <c r="D299">
        <v>0</v>
      </c>
      <c r="E299">
        <v>0</v>
      </c>
      <c r="F299">
        <v>0</v>
      </c>
      <c r="G299">
        <v>0</v>
      </c>
      <c r="I299" t="s">
        <v>418</v>
      </c>
      <c r="J299">
        <v>95</v>
      </c>
      <c r="K299" t="s">
        <v>411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 t="s">
        <v>416</v>
      </c>
      <c r="B300">
        <v>96</v>
      </c>
      <c r="C300" t="s">
        <v>410</v>
      </c>
      <c r="D300">
        <v>0</v>
      </c>
      <c r="E300">
        <v>0</v>
      </c>
      <c r="F300">
        <v>0</v>
      </c>
      <c r="G300">
        <v>0</v>
      </c>
      <c r="I300" t="s">
        <v>418</v>
      </c>
      <c r="J300">
        <v>95</v>
      </c>
      <c r="K300" t="s">
        <v>411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 t="s">
        <v>416</v>
      </c>
      <c r="B301">
        <v>96</v>
      </c>
      <c r="C301" t="s">
        <v>410</v>
      </c>
      <c r="D301">
        <v>0</v>
      </c>
      <c r="E301">
        <v>0</v>
      </c>
      <c r="F301">
        <v>0</v>
      </c>
      <c r="G301">
        <v>0</v>
      </c>
      <c r="I301" t="s">
        <v>418</v>
      </c>
      <c r="J301">
        <v>95</v>
      </c>
      <c r="K301" t="s">
        <v>411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 t="s">
        <v>416</v>
      </c>
      <c r="B302">
        <v>96</v>
      </c>
      <c r="C302" t="s">
        <v>410</v>
      </c>
      <c r="D302">
        <v>0</v>
      </c>
      <c r="E302">
        <v>0</v>
      </c>
      <c r="F302">
        <v>0</v>
      </c>
      <c r="G302">
        <v>0</v>
      </c>
      <c r="I302" t="s">
        <v>418</v>
      </c>
      <c r="J302">
        <v>95</v>
      </c>
      <c r="K302" t="s">
        <v>411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 t="s">
        <v>416</v>
      </c>
      <c r="B303">
        <v>96</v>
      </c>
      <c r="C303" t="s">
        <v>410</v>
      </c>
      <c r="D303">
        <v>0</v>
      </c>
      <c r="E303">
        <v>0</v>
      </c>
      <c r="F303">
        <v>0</v>
      </c>
      <c r="G303">
        <v>0</v>
      </c>
      <c r="I303" t="s">
        <v>418</v>
      </c>
      <c r="J303">
        <v>95</v>
      </c>
      <c r="K303" t="s">
        <v>411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 t="s">
        <v>416</v>
      </c>
      <c r="B304">
        <v>96</v>
      </c>
      <c r="C304" t="s">
        <v>410</v>
      </c>
      <c r="D304">
        <v>0</v>
      </c>
      <c r="E304">
        <v>0</v>
      </c>
      <c r="F304">
        <v>0</v>
      </c>
      <c r="G304">
        <v>0</v>
      </c>
      <c r="I304" t="s">
        <v>418</v>
      </c>
      <c r="J304">
        <v>95</v>
      </c>
      <c r="K304" t="s">
        <v>411</v>
      </c>
      <c r="L304">
        <v>0</v>
      </c>
      <c r="M304">
        <v>0</v>
      </c>
      <c r="N304">
        <v>0</v>
      </c>
      <c r="O304">
        <v>0</v>
      </c>
    </row>
    <row r="305" spans="1:15" x14ac:dyDescent="0.2">
      <c r="A305" t="s">
        <v>417</v>
      </c>
      <c r="B305">
        <v>96</v>
      </c>
      <c r="C305" t="s">
        <v>410</v>
      </c>
      <c r="D305">
        <v>0</v>
      </c>
      <c r="E305">
        <v>0</v>
      </c>
      <c r="F305">
        <v>0</v>
      </c>
      <c r="G305">
        <v>0</v>
      </c>
      <c r="I305" t="s">
        <v>418</v>
      </c>
      <c r="J305">
        <v>95</v>
      </c>
      <c r="K305" t="s">
        <v>411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 t="s">
        <v>417</v>
      </c>
      <c r="B306">
        <v>96</v>
      </c>
      <c r="C306" t="s">
        <v>410</v>
      </c>
      <c r="D306">
        <v>0</v>
      </c>
      <c r="E306">
        <v>0</v>
      </c>
      <c r="F306">
        <v>0</v>
      </c>
      <c r="G306">
        <v>0</v>
      </c>
      <c r="I306" t="s">
        <v>418</v>
      </c>
      <c r="J306">
        <v>95</v>
      </c>
      <c r="K306" t="s">
        <v>411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 t="s">
        <v>417</v>
      </c>
      <c r="B307">
        <v>96</v>
      </c>
      <c r="C307" t="s">
        <v>410</v>
      </c>
      <c r="D307">
        <v>0</v>
      </c>
      <c r="E307">
        <v>0</v>
      </c>
      <c r="F307">
        <v>0</v>
      </c>
      <c r="G307">
        <v>0</v>
      </c>
      <c r="I307" t="s">
        <v>418</v>
      </c>
      <c r="J307">
        <v>95</v>
      </c>
      <c r="K307" t="s">
        <v>411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 t="s">
        <v>417</v>
      </c>
      <c r="B308">
        <v>96</v>
      </c>
      <c r="C308" t="s">
        <v>410</v>
      </c>
      <c r="D308">
        <v>0</v>
      </c>
      <c r="E308">
        <v>0</v>
      </c>
      <c r="F308">
        <v>0</v>
      </c>
      <c r="G308">
        <v>0</v>
      </c>
      <c r="I308" t="s">
        <v>418</v>
      </c>
      <c r="J308">
        <v>95</v>
      </c>
      <c r="K308" t="s">
        <v>411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 t="s">
        <v>417</v>
      </c>
      <c r="B309">
        <v>96</v>
      </c>
      <c r="C309" t="s">
        <v>410</v>
      </c>
      <c r="D309">
        <v>0</v>
      </c>
      <c r="E309">
        <v>0</v>
      </c>
      <c r="F309">
        <v>0</v>
      </c>
      <c r="G309">
        <v>0</v>
      </c>
      <c r="I309" t="s">
        <v>418</v>
      </c>
      <c r="J309">
        <v>96</v>
      </c>
      <c r="K309" t="s">
        <v>411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 t="s">
        <v>417</v>
      </c>
      <c r="B310">
        <v>96</v>
      </c>
      <c r="C310" t="s">
        <v>410</v>
      </c>
      <c r="D310">
        <v>0</v>
      </c>
      <c r="E310">
        <v>0</v>
      </c>
      <c r="F310">
        <v>0</v>
      </c>
      <c r="G310">
        <v>0</v>
      </c>
      <c r="I310" t="s">
        <v>418</v>
      </c>
      <c r="J310">
        <v>96</v>
      </c>
      <c r="K310" t="s">
        <v>411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 t="s">
        <v>417</v>
      </c>
      <c r="B311">
        <v>96</v>
      </c>
      <c r="C311" t="s">
        <v>410</v>
      </c>
      <c r="D311">
        <v>1</v>
      </c>
      <c r="E311">
        <v>1</v>
      </c>
      <c r="F311">
        <v>0</v>
      </c>
      <c r="G311">
        <v>0</v>
      </c>
      <c r="I311" t="s">
        <v>418</v>
      </c>
      <c r="J311">
        <v>96</v>
      </c>
      <c r="K311" t="s">
        <v>411</v>
      </c>
      <c r="L311">
        <v>0</v>
      </c>
      <c r="M311">
        <v>0</v>
      </c>
      <c r="N311">
        <v>0</v>
      </c>
      <c r="O311">
        <v>0</v>
      </c>
    </row>
    <row r="312" spans="1:15" x14ac:dyDescent="0.2">
      <c r="A312" t="s">
        <v>417</v>
      </c>
      <c r="B312">
        <v>96</v>
      </c>
      <c r="C312" t="s">
        <v>410</v>
      </c>
      <c r="D312">
        <v>0</v>
      </c>
      <c r="E312">
        <v>0</v>
      </c>
      <c r="F312">
        <v>0</v>
      </c>
      <c r="G312">
        <v>0</v>
      </c>
      <c r="I312" t="s">
        <v>418</v>
      </c>
      <c r="J312">
        <v>96</v>
      </c>
      <c r="K312" t="s">
        <v>411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 t="s">
        <v>417</v>
      </c>
      <c r="B313">
        <v>96</v>
      </c>
      <c r="C313" t="s">
        <v>410</v>
      </c>
      <c r="D313">
        <v>0</v>
      </c>
      <c r="E313">
        <v>0</v>
      </c>
      <c r="F313">
        <v>0</v>
      </c>
      <c r="G313">
        <v>0</v>
      </c>
      <c r="I313" t="s">
        <v>418</v>
      </c>
      <c r="J313">
        <v>96</v>
      </c>
      <c r="K313" t="s">
        <v>411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 t="s">
        <v>417</v>
      </c>
      <c r="B314">
        <v>96</v>
      </c>
      <c r="C314" t="s">
        <v>410</v>
      </c>
      <c r="D314">
        <v>0</v>
      </c>
      <c r="E314">
        <v>0</v>
      </c>
      <c r="F314">
        <v>0</v>
      </c>
      <c r="G314">
        <v>0</v>
      </c>
      <c r="I314" t="s">
        <v>418</v>
      </c>
      <c r="J314">
        <v>96</v>
      </c>
      <c r="K314" t="s">
        <v>411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 t="s">
        <v>417</v>
      </c>
      <c r="B315">
        <v>96</v>
      </c>
      <c r="C315" t="s">
        <v>410</v>
      </c>
      <c r="D315">
        <v>0</v>
      </c>
      <c r="E315">
        <v>0</v>
      </c>
      <c r="F315">
        <v>0</v>
      </c>
      <c r="G315">
        <v>0</v>
      </c>
      <c r="I315" t="s">
        <v>418</v>
      </c>
      <c r="J315">
        <v>96</v>
      </c>
      <c r="K315" t="s">
        <v>411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 t="s">
        <v>417</v>
      </c>
      <c r="B316">
        <v>96</v>
      </c>
      <c r="C316" t="s">
        <v>410</v>
      </c>
      <c r="D316">
        <v>0</v>
      </c>
      <c r="E316">
        <v>0</v>
      </c>
      <c r="F316">
        <v>0</v>
      </c>
      <c r="G316">
        <v>0</v>
      </c>
      <c r="I316" t="s">
        <v>418</v>
      </c>
      <c r="J316">
        <v>96</v>
      </c>
      <c r="K316" t="s">
        <v>411</v>
      </c>
      <c r="L316">
        <v>0</v>
      </c>
      <c r="M316">
        <v>0</v>
      </c>
      <c r="N316">
        <v>0</v>
      </c>
      <c r="O316">
        <v>1</v>
      </c>
    </row>
    <row r="317" spans="1:15" x14ac:dyDescent="0.2">
      <c r="A317" t="s">
        <v>417</v>
      </c>
      <c r="B317">
        <v>96</v>
      </c>
      <c r="C317" t="s">
        <v>410</v>
      </c>
      <c r="D317">
        <v>0</v>
      </c>
      <c r="E317">
        <v>0</v>
      </c>
      <c r="F317">
        <v>0</v>
      </c>
      <c r="G317">
        <v>0</v>
      </c>
      <c r="I317" t="s">
        <v>418</v>
      </c>
      <c r="J317">
        <v>96</v>
      </c>
      <c r="K317" t="s">
        <v>411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 t="s">
        <v>417</v>
      </c>
      <c r="B318">
        <v>96</v>
      </c>
      <c r="C318" t="s">
        <v>410</v>
      </c>
      <c r="D318">
        <v>0</v>
      </c>
      <c r="E318">
        <v>0</v>
      </c>
      <c r="F318">
        <v>0</v>
      </c>
      <c r="G318">
        <v>0</v>
      </c>
      <c r="I318" t="s">
        <v>418</v>
      </c>
      <c r="J318">
        <v>96</v>
      </c>
      <c r="K318" t="s">
        <v>411</v>
      </c>
      <c r="L318">
        <v>0</v>
      </c>
      <c r="M318">
        <v>1</v>
      </c>
      <c r="N318">
        <v>0</v>
      </c>
      <c r="O318">
        <v>0</v>
      </c>
    </row>
    <row r="319" spans="1:15" x14ac:dyDescent="0.2">
      <c r="A319" t="s">
        <v>417</v>
      </c>
      <c r="B319">
        <v>96</v>
      </c>
      <c r="C319" t="s">
        <v>410</v>
      </c>
      <c r="D319">
        <v>1</v>
      </c>
      <c r="E319">
        <v>1</v>
      </c>
      <c r="F319">
        <v>1</v>
      </c>
      <c r="G319">
        <v>0</v>
      </c>
      <c r="I319" t="s">
        <v>418</v>
      </c>
      <c r="J319">
        <v>96</v>
      </c>
      <c r="K319" t="s">
        <v>411</v>
      </c>
      <c r="L319">
        <v>0</v>
      </c>
      <c r="M319">
        <v>0</v>
      </c>
      <c r="N319">
        <v>0</v>
      </c>
      <c r="O319">
        <v>0</v>
      </c>
    </row>
    <row r="320" spans="1:15" x14ac:dyDescent="0.2">
      <c r="A320" t="s">
        <v>417</v>
      </c>
      <c r="B320">
        <v>96</v>
      </c>
      <c r="C320" t="s">
        <v>410</v>
      </c>
      <c r="D320">
        <v>0</v>
      </c>
      <c r="E320">
        <v>0</v>
      </c>
      <c r="F320">
        <v>0</v>
      </c>
      <c r="G320">
        <v>0</v>
      </c>
      <c r="I320" t="s">
        <v>418</v>
      </c>
      <c r="J320">
        <v>96</v>
      </c>
      <c r="K320" t="s">
        <v>411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 t="s">
        <v>417</v>
      </c>
      <c r="B321">
        <v>96</v>
      </c>
      <c r="C321" t="s">
        <v>410</v>
      </c>
      <c r="D321">
        <v>0</v>
      </c>
      <c r="E321">
        <v>0</v>
      </c>
      <c r="F321">
        <v>0</v>
      </c>
      <c r="G321">
        <v>0</v>
      </c>
      <c r="I321" t="s">
        <v>418</v>
      </c>
      <c r="J321">
        <v>96</v>
      </c>
      <c r="K321" t="s">
        <v>411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 t="s">
        <v>417</v>
      </c>
      <c r="B322">
        <v>96</v>
      </c>
      <c r="C322" t="s">
        <v>410</v>
      </c>
      <c r="D322">
        <v>0</v>
      </c>
      <c r="E322">
        <v>0</v>
      </c>
      <c r="F322">
        <v>0</v>
      </c>
      <c r="G322">
        <v>0</v>
      </c>
      <c r="I322" t="s">
        <v>418</v>
      </c>
      <c r="J322">
        <v>96</v>
      </c>
      <c r="K322" t="s">
        <v>411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 t="s">
        <v>417</v>
      </c>
      <c r="B323">
        <v>96</v>
      </c>
      <c r="C323" t="s">
        <v>410</v>
      </c>
      <c r="D323">
        <v>0</v>
      </c>
      <c r="E323">
        <v>0</v>
      </c>
      <c r="F323">
        <v>0</v>
      </c>
      <c r="G323">
        <v>0</v>
      </c>
      <c r="I323" t="s">
        <v>418</v>
      </c>
      <c r="J323">
        <v>96</v>
      </c>
      <c r="K323" t="s">
        <v>411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 t="s">
        <v>417</v>
      </c>
      <c r="B324">
        <v>96</v>
      </c>
      <c r="C324" t="s">
        <v>410</v>
      </c>
      <c r="D324">
        <v>0</v>
      </c>
      <c r="E324">
        <v>0</v>
      </c>
      <c r="F324">
        <v>0</v>
      </c>
      <c r="G324">
        <v>0</v>
      </c>
      <c r="I324" t="s">
        <v>418</v>
      </c>
      <c r="J324">
        <v>96</v>
      </c>
      <c r="K324" t="s">
        <v>411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 t="s">
        <v>417</v>
      </c>
      <c r="B325">
        <v>96</v>
      </c>
      <c r="C325" t="s">
        <v>410</v>
      </c>
      <c r="D325">
        <v>0</v>
      </c>
      <c r="E325">
        <v>0</v>
      </c>
      <c r="F325">
        <v>0</v>
      </c>
      <c r="G325">
        <v>0</v>
      </c>
      <c r="I325" t="s">
        <v>418</v>
      </c>
      <c r="J325">
        <v>96</v>
      </c>
      <c r="K325" t="s">
        <v>411</v>
      </c>
      <c r="L325">
        <v>0</v>
      </c>
      <c r="M325">
        <v>0</v>
      </c>
      <c r="N325">
        <v>0</v>
      </c>
      <c r="O325">
        <v>0</v>
      </c>
    </row>
    <row r="326" spans="1:15" x14ac:dyDescent="0.2">
      <c r="A326" t="s">
        <v>417</v>
      </c>
      <c r="B326">
        <v>96</v>
      </c>
      <c r="C326" t="s">
        <v>410</v>
      </c>
      <c r="D326">
        <v>0</v>
      </c>
      <c r="E326">
        <v>0</v>
      </c>
      <c r="F326">
        <v>0</v>
      </c>
      <c r="G326">
        <v>0</v>
      </c>
      <c r="I326" t="s">
        <v>418</v>
      </c>
      <c r="J326">
        <v>96</v>
      </c>
      <c r="K326" t="s">
        <v>411</v>
      </c>
      <c r="L326">
        <v>0</v>
      </c>
      <c r="M326">
        <v>0</v>
      </c>
      <c r="N326">
        <v>0</v>
      </c>
      <c r="O326">
        <v>1</v>
      </c>
    </row>
    <row r="327" spans="1:15" x14ac:dyDescent="0.2">
      <c r="A327" t="s">
        <v>417</v>
      </c>
      <c r="B327">
        <v>96</v>
      </c>
      <c r="C327" t="s">
        <v>410</v>
      </c>
      <c r="D327">
        <v>1</v>
      </c>
      <c r="E327">
        <v>1</v>
      </c>
      <c r="F327">
        <v>0</v>
      </c>
      <c r="G327">
        <v>0</v>
      </c>
      <c r="I327" t="s">
        <v>418</v>
      </c>
      <c r="J327">
        <v>96</v>
      </c>
      <c r="K327" t="s">
        <v>411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 t="s">
        <v>417</v>
      </c>
      <c r="B328">
        <v>96</v>
      </c>
      <c r="C328" t="s">
        <v>410</v>
      </c>
      <c r="D328">
        <v>0</v>
      </c>
      <c r="E328">
        <v>0</v>
      </c>
      <c r="F328">
        <v>0</v>
      </c>
      <c r="G328">
        <v>0</v>
      </c>
      <c r="I328" t="s">
        <v>418</v>
      </c>
      <c r="J328">
        <v>96</v>
      </c>
      <c r="K328" t="s">
        <v>411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 t="s">
        <v>417</v>
      </c>
      <c r="B329">
        <v>96</v>
      </c>
      <c r="C329" t="s">
        <v>410</v>
      </c>
      <c r="D329">
        <v>0</v>
      </c>
      <c r="E329">
        <v>0</v>
      </c>
      <c r="F329">
        <v>0</v>
      </c>
      <c r="G329">
        <v>0</v>
      </c>
      <c r="I329" t="s">
        <v>418</v>
      </c>
      <c r="J329">
        <v>96</v>
      </c>
      <c r="K329" t="s">
        <v>411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 t="s">
        <v>417</v>
      </c>
      <c r="B330">
        <v>96</v>
      </c>
      <c r="C330" t="s">
        <v>410</v>
      </c>
      <c r="D330">
        <v>0</v>
      </c>
      <c r="E330">
        <v>0</v>
      </c>
      <c r="F330">
        <v>0</v>
      </c>
      <c r="G330">
        <v>0</v>
      </c>
      <c r="I330" t="s">
        <v>418</v>
      </c>
      <c r="J330">
        <v>96</v>
      </c>
      <c r="K330" t="s">
        <v>411</v>
      </c>
      <c r="L330">
        <v>0</v>
      </c>
      <c r="M330">
        <v>0</v>
      </c>
      <c r="N330">
        <v>0</v>
      </c>
      <c r="O330">
        <v>1</v>
      </c>
    </row>
    <row r="331" spans="1:15" x14ac:dyDescent="0.2">
      <c r="A331" t="s">
        <v>417</v>
      </c>
      <c r="B331">
        <v>96</v>
      </c>
      <c r="C331" t="s">
        <v>410</v>
      </c>
      <c r="D331">
        <v>0</v>
      </c>
      <c r="E331">
        <v>1</v>
      </c>
      <c r="F331">
        <v>0</v>
      </c>
      <c r="G331">
        <v>0</v>
      </c>
      <c r="I331" t="s">
        <v>418</v>
      </c>
      <c r="J331">
        <v>96</v>
      </c>
      <c r="K331" t="s">
        <v>411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 t="s">
        <v>417</v>
      </c>
      <c r="B332">
        <v>96</v>
      </c>
      <c r="C332" t="s">
        <v>410</v>
      </c>
      <c r="D332">
        <v>0</v>
      </c>
      <c r="E332">
        <v>0</v>
      </c>
      <c r="F332">
        <v>0</v>
      </c>
      <c r="G332">
        <v>0</v>
      </c>
      <c r="I332" t="s">
        <v>418</v>
      </c>
      <c r="J332">
        <v>96</v>
      </c>
      <c r="K332" t="s">
        <v>411</v>
      </c>
      <c r="L332">
        <v>0</v>
      </c>
      <c r="M332">
        <v>1</v>
      </c>
      <c r="N332">
        <v>0</v>
      </c>
      <c r="O332">
        <v>1</v>
      </c>
    </row>
    <row r="333" spans="1:15" x14ac:dyDescent="0.2">
      <c r="A333" t="s">
        <v>417</v>
      </c>
      <c r="B333">
        <v>96</v>
      </c>
      <c r="C333" t="s">
        <v>410</v>
      </c>
      <c r="D333">
        <v>0</v>
      </c>
      <c r="E333">
        <v>0</v>
      </c>
      <c r="F333">
        <v>0</v>
      </c>
      <c r="G333">
        <v>0</v>
      </c>
      <c r="I333" t="s">
        <v>418</v>
      </c>
      <c r="J333">
        <v>96</v>
      </c>
      <c r="K333" t="s">
        <v>411</v>
      </c>
      <c r="L333">
        <v>0</v>
      </c>
      <c r="M333">
        <v>0</v>
      </c>
      <c r="N333">
        <v>0</v>
      </c>
      <c r="O333">
        <v>1</v>
      </c>
    </row>
    <row r="334" spans="1:15" x14ac:dyDescent="0.2">
      <c r="A334" t="s">
        <v>417</v>
      </c>
      <c r="B334">
        <v>96</v>
      </c>
      <c r="C334" t="s">
        <v>410</v>
      </c>
      <c r="D334">
        <v>0</v>
      </c>
      <c r="E334">
        <v>0</v>
      </c>
      <c r="F334">
        <v>0</v>
      </c>
      <c r="G334">
        <v>0</v>
      </c>
      <c r="I334" t="s">
        <v>418</v>
      </c>
      <c r="J334">
        <v>96</v>
      </c>
      <c r="K334" t="s">
        <v>411</v>
      </c>
      <c r="L334">
        <v>0</v>
      </c>
      <c r="M334">
        <v>1</v>
      </c>
      <c r="N334">
        <v>0</v>
      </c>
      <c r="O334">
        <v>0</v>
      </c>
    </row>
    <row r="335" spans="1:15" x14ac:dyDescent="0.2">
      <c r="A335" t="s">
        <v>417</v>
      </c>
      <c r="B335">
        <v>96</v>
      </c>
      <c r="C335" t="s">
        <v>410</v>
      </c>
      <c r="D335">
        <v>0</v>
      </c>
      <c r="E335">
        <v>0</v>
      </c>
      <c r="F335">
        <v>0</v>
      </c>
      <c r="G335">
        <v>0</v>
      </c>
      <c r="I335" t="s">
        <v>418</v>
      </c>
      <c r="J335">
        <v>96</v>
      </c>
      <c r="K335" t="s">
        <v>411</v>
      </c>
      <c r="L335">
        <v>0</v>
      </c>
      <c r="M335">
        <v>1</v>
      </c>
      <c r="N335">
        <v>0</v>
      </c>
      <c r="O335">
        <v>1</v>
      </c>
    </row>
    <row r="336" spans="1:15" x14ac:dyDescent="0.2">
      <c r="A336" t="s">
        <v>417</v>
      </c>
      <c r="B336">
        <v>96</v>
      </c>
      <c r="C336" t="s">
        <v>410</v>
      </c>
      <c r="D336">
        <v>0</v>
      </c>
      <c r="E336">
        <v>0</v>
      </c>
      <c r="F336">
        <v>0</v>
      </c>
      <c r="G336">
        <v>0</v>
      </c>
      <c r="I336" t="s">
        <v>418</v>
      </c>
      <c r="J336">
        <v>96</v>
      </c>
      <c r="K336" t="s">
        <v>411</v>
      </c>
      <c r="L336">
        <v>0</v>
      </c>
      <c r="M336">
        <v>0</v>
      </c>
      <c r="N336">
        <v>0</v>
      </c>
      <c r="O336">
        <v>1</v>
      </c>
    </row>
    <row r="337" spans="1:15" x14ac:dyDescent="0.2">
      <c r="A337" t="s">
        <v>417</v>
      </c>
      <c r="B337">
        <v>96</v>
      </c>
      <c r="C337" t="s">
        <v>410</v>
      </c>
      <c r="D337">
        <v>0</v>
      </c>
      <c r="E337">
        <v>0</v>
      </c>
      <c r="F337">
        <v>0</v>
      </c>
      <c r="G337">
        <v>0</v>
      </c>
      <c r="I337" t="s">
        <v>418</v>
      </c>
      <c r="J337">
        <v>96</v>
      </c>
      <c r="K337" t="s">
        <v>411</v>
      </c>
      <c r="L337">
        <v>0</v>
      </c>
      <c r="M337">
        <v>1</v>
      </c>
      <c r="N337">
        <v>0</v>
      </c>
      <c r="O337">
        <v>0</v>
      </c>
    </row>
    <row r="338" spans="1:15" x14ac:dyDescent="0.2">
      <c r="A338" t="s">
        <v>417</v>
      </c>
      <c r="B338">
        <v>96</v>
      </c>
      <c r="C338" t="s">
        <v>410</v>
      </c>
      <c r="D338">
        <v>0</v>
      </c>
      <c r="E338">
        <v>1</v>
      </c>
      <c r="F338">
        <v>0</v>
      </c>
      <c r="G338">
        <v>0</v>
      </c>
      <c r="I338" t="s">
        <v>418</v>
      </c>
      <c r="J338">
        <v>96</v>
      </c>
      <c r="K338" t="s">
        <v>411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 t="s">
        <v>417</v>
      </c>
      <c r="B339">
        <v>96</v>
      </c>
      <c r="C339" t="s">
        <v>410</v>
      </c>
      <c r="D339">
        <v>0</v>
      </c>
      <c r="E339">
        <v>0</v>
      </c>
      <c r="F339">
        <v>0</v>
      </c>
      <c r="G339">
        <v>0</v>
      </c>
      <c r="I339" t="s">
        <v>418</v>
      </c>
      <c r="J339">
        <v>96</v>
      </c>
      <c r="K339" t="s">
        <v>411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 t="s">
        <v>417</v>
      </c>
      <c r="B340">
        <v>96</v>
      </c>
      <c r="C340" t="s">
        <v>410</v>
      </c>
      <c r="D340">
        <v>0</v>
      </c>
      <c r="E340">
        <v>0</v>
      </c>
      <c r="F340">
        <v>0</v>
      </c>
      <c r="G340">
        <v>0</v>
      </c>
      <c r="I340" t="s">
        <v>418</v>
      </c>
      <c r="J340">
        <v>96</v>
      </c>
      <c r="K340" t="s">
        <v>411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 t="s">
        <v>417</v>
      </c>
      <c r="B341">
        <v>96</v>
      </c>
      <c r="C341" t="s">
        <v>410</v>
      </c>
      <c r="D341">
        <v>0</v>
      </c>
      <c r="E341">
        <v>0</v>
      </c>
      <c r="F341">
        <v>0</v>
      </c>
      <c r="G341">
        <v>0</v>
      </c>
      <c r="I341" t="s">
        <v>418</v>
      </c>
      <c r="J341">
        <v>96</v>
      </c>
      <c r="K341" t="s">
        <v>411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 t="s">
        <v>417</v>
      </c>
      <c r="B342">
        <v>96</v>
      </c>
      <c r="C342" t="s">
        <v>410</v>
      </c>
      <c r="D342">
        <v>0</v>
      </c>
      <c r="E342">
        <v>0</v>
      </c>
      <c r="F342">
        <v>0</v>
      </c>
      <c r="G342">
        <v>0</v>
      </c>
      <c r="I342" t="s">
        <v>418</v>
      </c>
      <c r="J342">
        <v>96</v>
      </c>
      <c r="K342" t="s">
        <v>411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 t="s">
        <v>417</v>
      </c>
      <c r="B343">
        <v>96</v>
      </c>
      <c r="C343" t="s">
        <v>410</v>
      </c>
      <c r="D343">
        <v>0</v>
      </c>
      <c r="E343">
        <v>0</v>
      </c>
      <c r="F343">
        <v>0</v>
      </c>
      <c r="G343">
        <v>0</v>
      </c>
      <c r="I343" t="s">
        <v>418</v>
      </c>
      <c r="J343">
        <v>96</v>
      </c>
      <c r="K343" t="s">
        <v>411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 t="s">
        <v>417</v>
      </c>
      <c r="B344">
        <v>96</v>
      </c>
      <c r="C344" t="s">
        <v>410</v>
      </c>
      <c r="D344">
        <v>0</v>
      </c>
      <c r="E344">
        <v>0</v>
      </c>
      <c r="F344">
        <v>0</v>
      </c>
      <c r="G344">
        <v>0</v>
      </c>
      <c r="I344" t="s">
        <v>418</v>
      </c>
      <c r="J344">
        <v>96</v>
      </c>
      <c r="K344" t="s">
        <v>411</v>
      </c>
      <c r="L344">
        <v>0</v>
      </c>
      <c r="M344">
        <v>1</v>
      </c>
      <c r="N344">
        <v>0</v>
      </c>
      <c r="O344">
        <v>0</v>
      </c>
    </row>
    <row r="345" spans="1:15" x14ac:dyDescent="0.2">
      <c r="A345" t="s">
        <v>417</v>
      </c>
      <c r="B345">
        <v>96</v>
      </c>
      <c r="C345" t="s">
        <v>410</v>
      </c>
      <c r="D345">
        <v>0</v>
      </c>
      <c r="E345">
        <v>0</v>
      </c>
      <c r="F345">
        <v>0</v>
      </c>
      <c r="G345">
        <v>0</v>
      </c>
      <c r="I345" t="s">
        <v>418</v>
      </c>
      <c r="J345">
        <v>96</v>
      </c>
      <c r="K345" t="s">
        <v>411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 t="s">
        <v>417</v>
      </c>
      <c r="B346">
        <v>96</v>
      </c>
      <c r="C346" t="s">
        <v>410</v>
      </c>
      <c r="D346">
        <v>0</v>
      </c>
      <c r="E346">
        <v>0</v>
      </c>
      <c r="F346">
        <v>0</v>
      </c>
      <c r="G346">
        <v>0</v>
      </c>
      <c r="I346" t="s">
        <v>418</v>
      </c>
      <c r="J346">
        <v>96</v>
      </c>
      <c r="K346" t="s">
        <v>411</v>
      </c>
      <c r="L346">
        <v>0</v>
      </c>
      <c r="M346">
        <v>0</v>
      </c>
      <c r="N346">
        <v>0</v>
      </c>
      <c r="O346">
        <v>0</v>
      </c>
    </row>
    <row r="347" spans="1:15" x14ac:dyDescent="0.2">
      <c r="A347" t="s">
        <v>417</v>
      </c>
      <c r="B347">
        <v>96</v>
      </c>
      <c r="C347" t="s">
        <v>410</v>
      </c>
      <c r="D347">
        <v>0</v>
      </c>
      <c r="E347">
        <v>0</v>
      </c>
      <c r="F347">
        <v>0</v>
      </c>
      <c r="G347">
        <v>0</v>
      </c>
      <c r="I347" t="s">
        <v>418</v>
      </c>
      <c r="J347">
        <v>96</v>
      </c>
      <c r="K347" t="s">
        <v>411</v>
      </c>
      <c r="L347">
        <v>0</v>
      </c>
      <c r="M347">
        <v>0</v>
      </c>
      <c r="N347">
        <v>0</v>
      </c>
      <c r="O347">
        <v>0</v>
      </c>
    </row>
    <row r="348" spans="1:15" x14ac:dyDescent="0.2">
      <c r="A348" t="s">
        <v>417</v>
      </c>
      <c r="B348">
        <v>96</v>
      </c>
      <c r="C348" t="s">
        <v>410</v>
      </c>
      <c r="D348">
        <v>0</v>
      </c>
      <c r="E348">
        <v>0</v>
      </c>
      <c r="F348">
        <v>0</v>
      </c>
      <c r="G348">
        <v>0</v>
      </c>
      <c r="I348" t="s">
        <v>418</v>
      </c>
      <c r="J348">
        <v>96</v>
      </c>
      <c r="K348" t="s">
        <v>411</v>
      </c>
      <c r="L348">
        <v>0</v>
      </c>
      <c r="M348">
        <v>1</v>
      </c>
      <c r="N348">
        <v>0</v>
      </c>
      <c r="O348">
        <v>0</v>
      </c>
    </row>
    <row r="349" spans="1:15" x14ac:dyDescent="0.2">
      <c r="A349" t="s">
        <v>417</v>
      </c>
      <c r="B349">
        <v>96</v>
      </c>
      <c r="C349" t="s">
        <v>410</v>
      </c>
      <c r="D349">
        <v>0</v>
      </c>
      <c r="E349">
        <v>0</v>
      </c>
      <c r="F349">
        <v>0</v>
      </c>
      <c r="G349">
        <v>0</v>
      </c>
      <c r="I349" t="s">
        <v>418</v>
      </c>
      <c r="J349">
        <v>96</v>
      </c>
      <c r="K349" t="s">
        <v>411</v>
      </c>
      <c r="L349">
        <v>0</v>
      </c>
      <c r="M349">
        <v>0</v>
      </c>
      <c r="N349">
        <v>0</v>
      </c>
      <c r="O349">
        <v>0</v>
      </c>
    </row>
    <row r="350" spans="1:15" x14ac:dyDescent="0.2">
      <c r="A350" t="s">
        <v>417</v>
      </c>
      <c r="B350">
        <v>96</v>
      </c>
      <c r="C350" t="s">
        <v>410</v>
      </c>
      <c r="D350">
        <v>0</v>
      </c>
      <c r="E350">
        <v>0</v>
      </c>
      <c r="F350">
        <v>0</v>
      </c>
      <c r="G350">
        <v>0</v>
      </c>
      <c r="I350" t="s">
        <v>418</v>
      </c>
      <c r="J350">
        <v>96</v>
      </c>
      <c r="K350" t="s">
        <v>411</v>
      </c>
      <c r="L350">
        <v>0</v>
      </c>
      <c r="M350">
        <v>0</v>
      </c>
      <c r="N350">
        <v>1</v>
      </c>
      <c r="O350">
        <v>0</v>
      </c>
    </row>
    <row r="351" spans="1:15" x14ac:dyDescent="0.2">
      <c r="A351" t="s">
        <v>417</v>
      </c>
      <c r="B351">
        <v>96</v>
      </c>
      <c r="C351" t="s">
        <v>410</v>
      </c>
      <c r="D351">
        <v>0</v>
      </c>
      <c r="E351">
        <v>0</v>
      </c>
      <c r="F351">
        <v>0</v>
      </c>
      <c r="G351">
        <v>0</v>
      </c>
      <c r="I351" t="s">
        <v>418</v>
      </c>
      <c r="J351">
        <v>96</v>
      </c>
      <c r="K351" t="s">
        <v>411</v>
      </c>
      <c r="L351">
        <v>0</v>
      </c>
      <c r="M351">
        <v>1</v>
      </c>
      <c r="N351">
        <v>0</v>
      </c>
      <c r="O351">
        <v>0</v>
      </c>
    </row>
    <row r="352" spans="1:15" x14ac:dyDescent="0.2">
      <c r="A352" t="s">
        <v>417</v>
      </c>
      <c r="B352">
        <v>96</v>
      </c>
      <c r="C352" t="s">
        <v>410</v>
      </c>
      <c r="D352">
        <v>0</v>
      </c>
      <c r="E352">
        <v>0</v>
      </c>
      <c r="F352">
        <v>0</v>
      </c>
      <c r="G352">
        <v>0</v>
      </c>
      <c r="I352" t="s">
        <v>418</v>
      </c>
      <c r="J352">
        <v>96</v>
      </c>
      <c r="K352" t="s">
        <v>411</v>
      </c>
      <c r="L352">
        <v>0</v>
      </c>
      <c r="M352">
        <v>1</v>
      </c>
      <c r="N352">
        <v>0</v>
      </c>
      <c r="O352">
        <v>0</v>
      </c>
    </row>
    <row r="353" spans="1:15" x14ac:dyDescent="0.2">
      <c r="A353" t="s">
        <v>417</v>
      </c>
      <c r="B353">
        <v>96</v>
      </c>
      <c r="C353" t="s">
        <v>410</v>
      </c>
      <c r="D353">
        <v>0</v>
      </c>
      <c r="E353">
        <v>0</v>
      </c>
      <c r="F353">
        <v>0</v>
      </c>
      <c r="G353">
        <v>0</v>
      </c>
      <c r="I353" t="s">
        <v>418</v>
      </c>
      <c r="J353">
        <v>96</v>
      </c>
      <c r="K353" t="s">
        <v>411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 t="s">
        <v>417</v>
      </c>
      <c r="B354">
        <v>96</v>
      </c>
      <c r="C354" t="s">
        <v>410</v>
      </c>
      <c r="D354">
        <v>0</v>
      </c>
      <c r="E354">
        <v>0</v>
      </c>
      <c r="F354">
        <v>0</v>
      </c>
      <c r="G354">
        <v>0</v>
      </c>
      <c r="I354" t="s">
        <v>418</v>
      </c>
      <c r="J354">
        <v>96</v>
      </c>
      <c r="K354" t="s">
        <v>411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 t="s">
        <v>417</v>
      </c>
      <c r="B355">
        <v>96</v>
      </c>
      <c r="C355" t="s">
        <v>410</v>
      </c>
      <c r="D355">
        <v>0</v>
      </c>
      <c r="E355">
        <v>0</v>
      </c>
      <c r="F355">
        <v>0</v>
      </c>
      <c r="G355">
        <v>0</v>
      </c>
      <c r="I355" t="s">
        <v>418</v>
      </c>
      <c r="J355">
        <v>96</v>
      </c>
      <c r="K355" t="s">
        <v>411</v>
      </c>
      <c r="L355">
        <v>0</v>
      </c>
      <c r="M355">
        <v>0</v>
      </c>
      <c r="N355">
        <v>0</v>
      </c>
      <c r="O355">
        <v>0</v>
      </c>
    </row>
    <row r="356" spans="1:15" x14ac:dyDescent="0.2">
      <c r="A356" t="s">
        <v>417</v>
      </c>
      <c r="B356">
        <v>96</v>
      </c>
      <c r="C356" t="s">
        <v>410</v>
      </c>
      <c r="D356">
        <v>0</v>
      </c>
      <c r="E356">
        <v>0</v>
      </c>
      <c r="F356">
        <v>0</v>
      </c>
      <c r="G356">
        <v>0</v>
      </c>
      <c r="I356" t="s">
        <v>418</v>
      </c>
      <c r="J356">
        <v>96</v>
      </c>
      <c r="K356" t="s">
        <v>411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 t="s">
        <v>417</v>
      </c>
      <c r="B357">
        <v>96</v>
      </c>
      <c r="C357" t="s">
        <v>410</v>
      </c>
      <c r="D357">
        <v>0</v>
      </c>
      <c r="E357">
        <v>0</v>
      </c>
      <c r="F357">
        <v>0</v>
      </c>
      <c r="G357">
        <v>0</v>
      </c>
      <c r="I357" t="s">
        <v>418</v>
      </c>
      <c r="J357">
        <v>96</v>
      </c>
      <c r="K357" t="s">
        <v>411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 t="s">
        <v>417</v>
      </c>
      <c r="B358">
        <v>96</v>
      </c>
      <c r="C358" t="s">
        <v>410</v>
      </c>
      <c r="D358">
        <v>0</v>
      </c>
      <c r="E358">
        <v>0</v>
      </c>
      <c r="F358">
        <v>0</v>
      </c>
      <c r="G358">
        <v>0</v>
      </c>
      <c r="I358" t="s">
        <v>418</v>
      </c>
      <c r="J358">
        <v>96</v>
      </c>
      <c r="K358" t="s">
        <v>411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 t="s">
        <v>417</v>
      </c>
      <c r="B359">
        <v>96</v>
      </c>
      <c r="C359" t="s">
        <v>410</v>
      </c>
      <c r="D359">
        <v>0</v>
      </c>
      <c r="E359">
        <v>0</v>
      </c>
      <c r="F359">
        <v>0</v>
      </c>
      <c r="G359">
        <v>0</v>
      </c>
      <c r="I359" t="s">
        <v>418</v>
      </c>
      <c r="J359">
        <v>96</v>
      </c>
      <c r="K359" t="s">
        <v>411</v>
      </c>
      <c r="L359">
        <v>0</v>
      </c>
      <c r="M359">
        <v>0</v>
      </c>
      <c r="N359">
        <v>0</v>
      </c>
      <c r="O359">
        <v>0</v>
      </c>
    </row>
    <row r="360" spans="1:15" x14ac:dyDescent="0.2">
      <c r="A360" t="s">
        <v>417</v>
      </c>
      <c r="B360">
        <v>96</v>
      </c>
      <c r="C360" t="s">
        <v>410</v>
      </c>
      <c r="D360">
        <v>0</v>
      </c>
      <c r="E360">
        <v>0</v>
      </c>
      <c r="F360">
        <v>0</v>
      </c>
      <c r="G360">
        <v>0</v>
      </c>
      <c r="I360" t="s">
        <v>418</v>
      </c>
      <c r="J360">
        <v>96</v>
      </c>
      <c r="K360" t="s">
        <v>411</v>
      </c>
      <c r="L360">
        <v>0</v>
      </c>
      <c r="M360">
        <v>0</v>
      </c>
      <c r="N360">
        <v>0</v>
      </c>
      <c r="O360">
        <v>1</v>
      </c>
    </row>
    <row r="361" spans="1:15" x14ac:dyDescent="0.2">
      <c r="A361" t="s">
        <v>417</v>
      </c>
      <c r="B361">
        <v>96</v>
      </c>
      <c r="C361" t="s">
        <v>410</v>
      </c>
      <c r="D361">
        <v>0</v>
      </c>
      <c r="E361">
        <v>0</v>
      </c>
      <c r="F361">
        <v>0</v>
      </c>
      <c r="G361">
        <v>0</v>
      </c>
      <c r="I361" t="s">
        <v>418</v>
      </c>
      <c r="J361">
        <v>96</v>
      </c>
      <c r="K361" t="s">
        <v>411</v>
      </c>
      <c r="L361">
        <v>0</v>
      </c>
      <c r="M361">
        <v>0</v>
      </c>
      <c r="N361">
        <v>0</v>
      </c>
      <c r="O361">
        <v>1</v>
      </c>
    </row>
    <row r="362" spans="1:15" x14ac:dyDescent="0.2">
      <c r="A362" t="s">
        <v>417</v>
      </c>
      <c r="B362">
        <v>96</v>
      </c>
      <c r="C362" t="s">
        <v>410</v>
      </c>
      <c r="D362">
        <v>0</v>
      </c>
      <c r="E362">
        <v>0</v>
      </c>
      <c r="F362">
        <v>0</v>
      </c>
      <c r="G362">
        <v>0</v>
      </c>
      <c r="I362" t="s">
        <v>418</v>
      </c>
      <c r="J362">
        <v>96</v>
      </c>
      <c r="K362" t="s">
        <v>411</v>
      </c>
      <c r="L362">
        <v>0</v>
      </c>
      <c r="M362">
        <v>0</v>
      </c>
      <c r="N362">
        <v>0</v>
      </c>
      <c r="O362">
        <v>0</v>
      </c>
    </row>
    <row r="363" spans="1:15" x14ac:dyDescent="0.2">
      <c r="A363" t="s">
        <v>417</v>
      </c>
      <c r="B363">
        <v>96</v>
      </c>
      <c r="C363" t="s">
        <v>410</v>
      </c>
      <c r="D363">
        <v>0</v>
      </c>
      <c r="E363">
        <v>0</v>
      </c>
      <c r="F363">
        <v>0</v>
      </c>
      <c r="G363">
        <v>0</v>
      </c>
      <c r="I363" t="s">
        <v>418</v>
      </c>
      <c r="J363">
        <v>96</v>
      </c>
      <c r="K363" t="s">
        <v>411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 t="s">
        <v>417</v>
      </c>
      <c r="B364">
        <v>96</v>
      </c>
      <c r="C364" t="s">
        <v>410</v>
      </c>
      <c r="D364">
        <v>0</v>
      </c>
      <c r="E364">
        <v>0</v>
      </c>
      <c r="F364">
        <v>0</v>
      </c>
      <c r="G364">
        <v>0</v>
      </c>
      <c r="I364" t="s">
        <v>418</v>
      </c>
      <c r="J364">
        <v>96</v>
      </c>
      <c r="K364" t="s">
        <v>411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 t="s">
        <v>417</v>
      </c>
      <c r="B365">
        <v>96</v>
      </c>
      <c r="C365" t="s">
        <v>410</v>
      </c>
      <c r="D365">
        <v>0</v>
      </c>
      <c r="E365">
        <v>0</v>
      </c>
      <c r="F365">
        <v>0</v>
      </c>
      <c r="G365">
        <v>0</v>
      </c>
      <c r="I365" t="s">
        <v>418</v>
      </c>
      <c r="J365">
        <v>96</v>
      </c>
      <c r="K365" t="s">
        <v>411</v>
      </c>
      <c r="L365">
        <v>0</v>
      </c>
      <c r="M365">
        <v>0</v>
      </c>
      <c r="N365">
        <v>0</v>
      </c>
      <c r="O365">
        <v>0</v>
      </c>
    </row>
    <row r="366" spans="1:15" x14ac:dyDescent="0.2">
      <c r="A366" t="s">
        <v>417</v>
      </c>
      <c r="B366">
        <v>96</v>
      </c>
      <c r="C366" t="s">
        <v>410</v>
      </c>
      <c r="D366">
        <v>0</v>
      </c>
      <c r="E366">
        <v>0</v>
      </c>
      <c r="F366">
        <v>0</v>
      </c>
      <c r="G366">
        <v>0</v>
      </c>
      <c r="I366" t="s">
        <v>418</v>
      </c>
      <c r="J366">
        <v>96</v>
      </c>
      <c r="K366" t="s">
        <v>411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 t="s">
        <v>417</v>
      </c>
      <c r="B367">
        <v>96</v>
      </c>
      <c r="C367" t="s">
        <v>410</v>
      </c>
      <c r="D367">
        <v>0</v>
      </c>
      <c r="E367">
        <v>0</v>
      </c>
      <c r="F367">
        <v>0</v>
      </c>
      <c r="G367">
        <v>0</v>
      </c>
      <c r="I367" t="s">
        <v>418</v>
      </c>
      <c r="J367">
        <v>96</v>
      </c>
      <c r="K367" t="s">
        <v>411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 t="s">
        <v>417</v>
      </c>
      <c r="B368">
        <v>96</v>
      </c>
      <c r="C368" t="s">
        <v>410</v>
      </c>
      <c r="D368">
        <v>0</v>
      </c>
      <c r="E368">
        <v>0</v>
      </c>
      <c r="F368">
        <v>0</v>
      </c>
      <c r="G368">
        <v>0</v>
      </c>
      <c r="I368" t="s">
        <v>418</v>
      </c>
      <c r="J368">
        <v>96</v>
      </c>
      <c r="K368" t="s">
        <v>411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 t="s">
        <v>417</v>
      </c>
      <c r="B369">
        <v>96</v>
      </c>
      <c r="C369" t="s">
        <v>410</v>
      </c>
      <c r="D369">
        <v>0</v>
      </c>
      <c r="E369">
        <v>1</v>
      </c>
      <c r="F369">
        <v>0</v>
      </c>
      <c r="G369">
        <v>0</v>
      </c>
      <c r="I369" t="s">
        <v>418</v>
      </c>
      <c r="J369">
        <v>96</v>
      </c>
      <c r="K369" t="s">
        <v>411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 t="s">
        <v>417</v>
      </c>
      <c r="B370">
        <v>96</v>
      </c>
      <c r="C370" t="s">
        <v>410</v>
      </c>
      <c r="D370">
        <v>0</v>
      </c>
      <c r="E370">
        <v>0</v>
      </c>
      <c r="F370">
        <v>0</v>
      </c>
      <c r="G370">
        <v>0</v>
      </c>
      <c r="I370" t="s">
        <v>418</v>
      </c>
      <c r="J370">
        <v>96</v>
      </c>
      <c r="K370" t="s">
        <v>411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 t="s">
        <v>417</v>
      </c>
      <c r="B371">
        <v>96</v>
      </c>
      <c r="C371" t="s">
        <v>410</v>
      </c>
      <c r="D371">
        <v>0</v>
      </c>
      <c r="E371">
        <v>0</v>
      </c>
      <c r="F371">
        <v>0</v>
      </c>
      <c r="G371">
        <v>0</v>
      </c>
      <c r="I371" t="s">
        <v>418</v>
      </c>
      <c r="J371">
        <v>96</v>
      </c>
      <c r="K371" t="s">
        <v>411</v>
      </c>
      <c r="L371">
        <v>0</v>
      </c>
      <c r="M371">
        <v>0</v>
      </c>
      <c r="N371">
        <v>0</v>
      </c>
      <c r="O371">
        <v>1</v>
      </c>
    </row>
    <row r="372" spans="1:15" x14ac:dyDescent="0.2">
      <c r="A372" t="s">
        <v>417</v>
      </c>
      <c r="B372">
        <v>96</v>
      </c>
      <c r="C372" t="s">
        <v>410</v>
      </c>
      <c r="D372">
        <v>1</v>
      </c>
      <c r="E372">
        <v>0</v>
      </c>
      <c r="F372">
        <v>0</v>
      </c>
      <c r="G372">
        <v>0</v>
      </c>
      <c r="I372" t="s">
        <v>418</v>
      </c>
      <c r="J372">
        <v>96</v>
      </c>
      <c r="K372" t="s">
        <v>411</v>
      </c>
      <c r="L372">
        <v>0</v>
      </c>
      <c r="M372">
        <v>0</v>
      </c>
      <c r="N372">
        <v>0</v>
      </c>
      <c r="O372">
        <v>0</v>
      </c>
    </row>
    <row r="373" spans="1:15" x14ac:dyDescent="0.2">
      <c r="A373" t="s">
        <v>417</v>
      </c>
      <c r="B373">
        <v>96</v>
      </c>
      <c r="C373" t="s">
        <v>410</v>
      </c>
      <c r="D373">
        <v>0</v>
      </c>
      <c r="E373">
        <v>0</v>
      </c>
      <c r="F373">
        <v>0</v>
      </c>
      <c r="G373">
        <v>0</v>
      </c>
      <c r="I373" t="s">
        <v>418</v>
      </c>
      <c r="J373">
        <v>96</v>
      </c>
      <c r="K373" t="s">
        <v>411</v>
      </c>
      <c r="L373">
        <v>0</v>
      </c>
      <c r="M373">
        <v>0</v>
      </c>
      <c r="N373">
        <v>0</v>
      </c>
      <c r="O373">
        <v>0</v>
      </c>
    </row>
    <row r="374" spans="1:15" x14ac:dyDescent="0.2">
      <c r="A374" t="s">
        <v>417</v>
      </c>
      <c r="B374">
        <v>96</v>
      </c>
      <c r="C374" t="s">
        <v>410</v>
      </c>
      <c r="D374">
        <v>0</v>
      </c>
      <c r="E374">
        <v>0</v>
      </c>
      <c r="F374">
        <v>0</v>
      </c>
      <c r="G374">
        <v>0</v>
      </c>
      <c r="I374" t="s">
        <v>418</v>
      </c>
      <c r="J374">
        <v>96</v>
      </c>
      <c r="K374" t="s">
        <v>411</v>
      </c>
      <c r="L374">
        <v>0</v>
      </c>
      <c r="M374">
        <v>0</v>
      </c>
      <c r="N374">
        <v>0</v>
      </c>
      <c r="O374">
        <v>0</v>
      </c>
    </row>
    <row r="375" spans="1:15" x14ac:dyDescent="0.2">
      <c r="A375" t="s">
        <v>417</v>
      </c>
      <c r="B375">
        <v>96</v>
      </c>
      <c r="C375" t="s">
        <v>410</v>
      </c>
      <c r="D375">
        <v>0</v>
      </c>
      <c r="E375">
        <v>0</v>
      </c>
      <c r="F375">
        <v>0</v>
      </c>
      <c r="G375">
        <v>0</v>
      </c>
      <c r="I375" t="s">
        <v>418</v>
      </c>
      <c r="J375">
        <v>96</v>
      </c>
      <c r="K375" t="s">
        <v>411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 t="s">
        <v>417</v>
      </c>
      <c r="B376">
        <v>96</v>
      </c>
      <c r="C376" t="s">
        <v>410</v>
      </c>
      <c r="D376">
        <v>0</v>
      </c>
      <c r="E376">
        <v>0</v>
      </c>
      <c r="F376">
        <v>0</v>
      </c>
      <c r="G376">
        <v>0</v>
      </c>
      <c r="I376" t="s">
        <v>418</v>
      </c>
      <c r="J376">
        <v>96</v>
      </c>
      <c r="K376" t="s">
        <v>411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 t="s">
        <v>417</v>
      </c>
      <c r="B377">
        <v>96</v>
      </c>
      <c r="C377" t="s">
        <v>410</v>
      </c>
      <c r="D377">
        <v>0</v>
      </c>
      <c r="E377">
        <v>0</v>
      </c>
      <c r="F377">
        <v>0</v>
      </c>
      <c r="G377">
        <v>0</v>
      </c>
      <c r="I377" t="s">
        <v>418</v>
      </c>
      <c r="J377">
        <v>96</v>
      </c>
      <c r="K377" t="s">
        <v>411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 t="s">
        <v>418</v>
      </c>
      <c r="B378">
        <v>95</v>
      </c>
      <c r="C378" t="s">
        <v>410</v>
      </c>
      <c r="D378">
        <v>0</v>
      </c>
      <c r="E378">
        <v>0</v>
      </c>
      <c r="F378">
        <v>0</v>
      </c>
      <c r="G378">
        <v>0</v>
      </c>
      <c r="I378" t="s">
        <v>418</v>
      </c>
      <c r="J378">
        <v>96</v>
      </c>
      <c r="K378" t="s">
        <v>411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 t="s">
        <v>418</v>
      </c>
      <c r="B379">
        <v>95</v>
      </c>
      <c r="C379" t="s">
        <v>410</v>
      </c>
      <c r="D379">
        <v>0</v>
      </c>
      <c r="E379">
        <v>0</v>
      </c>
      <c r="F379">
        <v>0</v>
      </c>
      <c r="G379">
        <v>0</v>
      </c>
      <c r="I379" t="s">
        <v>418</v>
      </c>
      <c r="J379">
        <v>96</v>
      </c>
      <c r="K379" t="s">
        <v>411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 t="s">
        <v>418</v>
      </c>
      <c r="B380">
        <v>95</v>
      </c>
      <c r="C380" t="s">
        <v>410</v>
      </c>
      <c r="D380">
        <v>0</v>
      </c>
      <c r="E380">
        <v>0</v>
      </c>
      <c r="F380">
        <v>0</v>
      </c>
      <c r="G380">
        <v>0</v>
      </c>
      <c r="I380" t="s">
        <v>418</v>
      </c>
      <c r="J380">
        <v>96</v>
      </c>
      <c r="K380" t="s">
        <v>411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 t="s">
        <v>418</v>
      </c>
      <c r="B381">
        <v>95</v>
      </c>
      <c r="C381" t="s">
        <v>410</v>
      </c>
      <c r="D381">
        <v>0</v>
      </c>
      <c r="E381">
        <v>0</v>
      </c>
      <c r="F381">
        <v>0</v>
      </c>
      <c r="G381">
        <v>0</v>
      </c>
      <c r="I381" t="s">
        <v>418</v>
      </c>
      <c r="J381">
        <v>96</v>
      </c>
      <c r="K381" t="s">
        <v>411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 t="s">
        <v>418</v>
      </c>
      <c r="B382">
        <v>95</v>
      </c>
      <c r="C382" t="s">
        <v>410</v>
      </c>
      <c r="D382">
        <v>0</v>
      </c>
      <c r="E382">
        <v>0</v>
      </c>
      <c r="F382">
        <v>0</v>
      </c>
      <c r="G382">
        <v>0</v>
      </c>
      <c r="I382" t="s">
        <v>418</v>
      </c>
      <c r="J382">
        <v>96</v>
      </c>
      <c r="K382" t="s">
        <v>411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 t="s">
        <v>418</v>
      </c>
      <c r="B383">
        <v>95</v>
      </c>
      <c r="C383" t="s">
        <v>410</v>
      </c>
      <c r="D383">
        <v>0</v>
      </c>
      <c r="E383">
        <v>0</v>
      </c>
      <c r="F383">
        <v>0</v>
      </c>
      <c r="G383">
        <v>0</v>
      </c>
      <c r="I383" t="s">
        <v>418</v>
      </c>
      <c r="J383">
        <v>96</v>
      </c>
      <c r="K383" t="s">
        <v>411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 t="s">
        <v>418</v>
      </c>
      <c r="B384">
        <v>95</v>
      </c>
      <c r="C384" t="s">
        <v>410</v>
      </c>
      <c r="D384">
        <v>0</v>
      </c>
      <c r="E384">
        <v>0</v>
      </c>
      <c r="F384">
        <v>0</v>
      </c>
      <c r="G384">
        <v>0</v>
      </c>
      <c r="I384" t="s">
        <v>418</v>
      </c>
      <c r="J384">
        <v>96</v>
      </c>
      <c r="K384" t="s">
        <v>411</v>
      </c>
      <c r="L384">
        <v>0</v>
      </c>
      <c r="M384">
        <v>0</v>
      </c>
      <c r="N384">
        <v>0</v>
      </c>
      <c r="O384">
        <v>0</v>
      </c>
    </row>
    <row r="385" spans="1:22" x14ac:dyDescent="0.2">
      <c r="A385" t="s">
        <v>418</v>
      </c>
      <c r="B385">
        <v>95</v>
      </c>
      <c r="C385" t="s">
        <v>410</v>
      </c>
      <c r="D385">
        <v>0</v>
      </c>
      <c r="E385">
        <v>0</v>
      </c>
      <c r="F385">
        <v>0</v>
      </c>
      <c r="G385">
        <v>0</v>
      </c>
      <c r="I385" t="s">
        <v>418</v>
      </c>
      <c r="J385">
        <v>96</v>
      </c>
      <c r="K385" t="s">
        <v>411</v>
      </c>
      <c r="L385">
        <v>0</v>
      </c>
      <c r="M385">
        <v>0</v>
      </c>
      <c r="N385">
        <v>0</v>
      </c>
      <c r="O385">
        <v>0</v>
      </c>
    </row>
    <row r="386" spans="1:22" x14ac:dyDescent="0.2">
      <c r="A386" t="s">
        <v>418</v>
      </c>
      <c r="B386">
        <v>95</v>
      </c>
      <c r="C386" t="s">
        <v>410</v>
      </c>
      <c r="D386">
        <v>0</v>
      </c>
      <c r="E386">
        <v>0</v>
      </c>
      <c r="F386">
        <v>0</v>
      </c>
      <c r="G386">
        <v>0</v>
      </c>
      <c r="I386" t="s">
        <v>418</v>
      </c>
      <c r="J386">
        <v>96</v>
      </c>
      <c r="K386" t="s">
        <v>411</v>
      </c>
      <c r="L386">
        <v>0</v>
      </c>
      <c r="M386">
        <v>0</v>
      </c>
      <c r="N386">
        <v>0</v>
      </c>
      <c r="O386">
        <v>0</v>
      </c>
    </row>
    <row r="387" spans="1:22" x14ac:dyDescent="0.2">
      <c r="A387" t="s">
        <v>418</v>
      </c>
      <c r="B387">
        <v>95</v>
      </c>
      <c r="C387" t="s">
        <v>410</v>
      </c>
      <c r="D387">
        <v>0</v>
      </c>
      <c r="E387">
        <v>0</v>
      </c>
      <c r="F387">
        <v>0</v>
      </c>
      <c r="G387">
        <v>0</v>
      </c>
      <c r="I387" t="s">
        <v>418</v>
      </c>
      <c r="J387">
        <v>96</v>
      </c>
      <c r="K387" t="s">
        <v>411</v>
      </c>
      <c r="L387">
        <v>0</v>
      </c>
      <c r="M387">
        <v>1</v>
      </c>
      <c r="N387">
        <v>0</v>
      </c>
      <c r="O387">
        <v>0</v>
      </c>
    </row>
    <row r="388" spans="1:22" x14ac:dyDescent="0.2">
      <c r="A388" t="s">
        <v>418</v>
      </c>
      <c r="B388">
        <v>95</v>
      </c>
      <c r="C388" t="s">
        <v>410</v>
      </c>
      <c r="D388">
        <v>0</v>
      </c>
      <c r="E388">
        <v>0</v>
      </c>
      <c r="F388">
        <v>0</v>
      </c>
      <c r="G388">
        <v>0</v>
      </c>
      <c r="I388" t="s">
        <v>418</v>
      </c>
      <c r="J388">
        <v>96</v>
      </c>
      <c r="K388" t="s">
        <v>411</v>
      </c>
      <c r="L388">
        <v>0</v>
      </c>
      <c r="M388">
        <v>0</v>
      </c>
      <c r="N388">
        <v>0</v>
      </c>
      <c r="O388">
        <v>0</v>
      </c>
    </row>
    <row r="389" spans="1:22" x14ac:dyDescent="0.2">
      <c r="A389" t="s">
        <v>418</v>
      </c>
      <c r="B389">
        <v>95</v>
      </c>
      <c r="C389" t="s">
        <v>410</v>
      </c>
      <c r="D389">
        <v>0</v>
      </c>
      <c r="E389">
        <v>0</v>
      </c>
      <c r="F389">
        <v>0</v>
      </c>
      <c r="G389">
        <v>0</v>
      </c>
      <c r="I389" t="s">
        <v>418</v>
      </c>
      <c r="J389">
        <v>96</v>
      </c>
      <c r="K389" t="s">
        <v>411</v>
      </c>
      <c r="L389">
        <v>0</v>
      </c>
      <c r="M389">
        <v>0</v>
      </c>
      <c r="N389">
        <v>0</v>
      </c>
      <c r="O389">
        <v>0</v>
      </c>
    </row>
    <row r="390" spans="1:22" x14ac:dyDescent="0.2">
      <c r="A390" t="s">
        <v>418</v>
      </c>
      <c r="B390">
        <v>95</v>
      </c>
      <c r="C390" t="s">
        <v>410</v>
      </c>
      <c r="D390">
        <v>0</v>
      </c>
      <c r="E390">
        <v>0</v>
      </c>
      <c r="F390">
        <v>0</v>
      </c>
      <c r="G390">
        <v>0</v>
      </c>
      <c r="I390" t="s">
        <v>418</v>
      </c>
      <c r="J390">
        <v>96</v>
      </c>
      <c r="K390" t="s">
        <v>411</v>
      </c>
      <c r="L390">
        <v>0</v>
      </c>
      <c r="M390">
        <v>0</v>
      </c>
      <c r="N390">
        <v>0</v>
      </c>
      <c r="O390">
        <v>0</v>
      </c>
    </row>
    <row r="391" spans="1:22" x14ac:dyDescent="0.2">
      <c r="A391" t="s">
        <v>418</v>
      </c>
      <c r="B391">
        <v>95</v>
      </c>
      <c r="C391" t="s">
        <v>410</v>
      </c>
      <c r="D391">
        <v>0</v>
      </c>
      <c r="E391">
        <v>0</v>
      </c>
      <c r="F391">
        <v>0</v>
      </c>
      <c r="G391">
        <v>0</v>
      </c>
      <c r="L391">
        <f>SUM(L2:L390)</f>
        <v>8</v>
      </c>
      <c r="M391">
        <f>SUM(M2:M390)</f>
        <v>19</v>
      </c>
      <c r="N391">
        <f>SUM(N2:N390)</f>
        <v>2</v>
      </c>
      <c r="O391">
        <f>SUM(O2:O390)</f>
        <v>18</v>
      </c>
    </row>
    <row r="392" spans="1:22" x14ac:dyDescent="0.2">
      <c r="A392" t="s">
        <v>418</v>
      </c>
      <c r="B392">
        <v>95</v>
      </c>
      <c r="C392" t="s">
        <v>410</v>
      </c>
      <c r="D392">
        <v>0</v>
      </c>
      <c r="E392">
        <v>0</v>
      </c>
      <c r="F392">
        <v>0</v>
      </c>
      <c r="G392">
        <v>1</v>
      </c>
    </row>
    <row r="393" spans="1:22" x14ac:dyDescent="0.2">
      <c r="A393" t="s">
        <v>418</v>
      </c>
      <c r="B393">
        <v>95</v>
      </c>
      <c r="C393" t="s">
        <v>410</v>
      </c>
      <c r="D393">
        <v>0</v>
      </c>
      <c r="E393">
        <v>0</v>
      </c>
      <c r="F393">
        <v>0</v>
      </c>
      <c r="G393">
        <v>0</v>
      </c>
    </row>
    <row r="394" spans="1:22" x14ac:dyDescent="0.2">
      <c r="A394" t="s">
        <v>418</v>
      </c>
      <c r="B394">
        <v>95</v>
      </c>
      <c r="C394" t="s">
        <v>410</v>
      </c>
      <c r="D394">
        <v>0</v>
      </c>
      <c r="E394">
        <v>0</v>
      </c>
      <c r="F394">
        <v>0</v>
      </c>
      <c r="G394">
        <v>0</v>
      </c>
      <c r="I394" t="s">
        <v>404</v>
      </c>
      <c r="J394" t="s">
        <v>236</v>
      </c>
      <c r="K394" t="s">
        <v>405</v>
      </c>
      <c r="L394" t="s">
        <v>419</v>
      </c>
      <c r="M394" t="s">
        <v>420</v>
      </c>
      <c r="N394" t="s">
        <v>421</v>
      </c>
      <c r="O394" t="s">
        <v>422</v>
      </c>
      <c r="P394" t="s">
        <v>423</v>
      </c>
      <c r="Q394" t="s">
        <v>424</v>
      </c>
      <c r="R394" t="s">
        <v>425</v>
      </c>
      <c r="S394" t="s">
        <v>426</v>
      </c>
      <c r="T394" t="s">
        <v>427</v>
      </c>
      <c r="U394" t="s">
        <v>428</v>
      </c>
      <c r="V394" t="s">
        <v>429</v>
      </c>
    </row>
    <row r="395" spans="1:22" x14ac:dyDescent="0.2">
      <c r="A395" t="s">
        <v>418</v>
      </c>
      <c r="B395">
        <v>95</v>
      </c>
      <c r="C395" t="s">
        <v>410</v>
      </c>
      <c r="D395">
        <v>0</v>
      </c>
      <c r="E395">
        <v>0</v>
      </c>
      <c r="F395">
        <v>0</v>
      </c>
      <c r="G395">
        <v>0</v>
      </c>
      <c r="I395" t="s">
        <v>411</v>
      </c>
      <c r="J395">
        <v>389</v>
      </c>
      <c r="K395">
        <f>L391</f>
        <v>8</v>
      </c>
      <c r="L395">
        <f>$J395-K395</f>
        <v>381</v>
      </c>
      <c r="M395">
        <f>K395/$J395</f>
        <v>2.056555269922879E-2</v>
      </c>
      <c r="N395">
        <f>M391</f>
        <v>19</v>
      </c>
      <c r="O395">
        <f>$J395-N395</f>
        <v>370</v>
      </c>
      <c r="P395">
        <f>N395/$J395</f>
        <v>4.8843187660668377E-2</v>
      </c>
      <c r="Q395">
        <f>N391</f>
        <v>2</v>
      </c>
      <c r="R395">
        <f>$J395-Q395</f>
        <v>387</v>
      </c>
      <c r="S395">
        <f>Q395/$J395</f>
        <v>5.1413881748071976E-3</v>
      </c>
      <c r="T395">
        <f>O391</f>
        <v>18</v>
      </c>
      <c r="U395">
        <f>$J395-T395</f>
        <v>371</v>
      </c>
      <c r="V395">
        <f>T395/$J395</f>
        <v>4.6272493573264781E-2</v>
      </c>
    </row>
    <row r="396" spans="1:22" x14ac:dyDescent="0.2">
      <c r="A396" t="s">
        <v>418</v>
      </c>
      <c r="B396">
        <v>95</v>
      </c>
      <c r="C396" t="s">
        <v>410</v>
      </c>
      <c r="D396">
        <v>0</v>
      </c>
      <c r="E396">
        <v>0</v>
      </c>
      <c r="F396">
        <v>0</v>
      </c>
      <c r="G396">
        <v>0</v>
      </c>
      <c r="I396" t="s">
        <v>410</v>
      </c>
      <c r="J396">
        <v>469</v>
      </c>
      <c r="K396">
        <f>D471</f>
        <v>26</v>
      </c>
      <c r="L396">
        <f>$J396-K396</f>
        <v>443</v>
      </c>
      <c r="M396">
        <f>K396/$J396</f>
        <v>5.5437100213219619E-2</v>
      </c>
      <c r="N396">
        <f>E471</f>
        <v>27</v>
      </c>
      <c r="O396">
        <f>$J396-N396</f>
        <v>442</v>
      </c>
      <c r="P396">
        <f>N396/$J396</f>
        <v>5.7569296375266525E-2</v>
      </c>
      <c r="Q396">
        <f>F471</f>
        <v>1</v>
      </c>
      <c r="R396">
        <f>$J396-Q396</f>
        <v>468</v>
      </c>
      <c r="S396">
        <f>Q396/$J396</f>
        <v>2.1321961620469083E-3</v>
      </c>
      <c r="T396">
        <f>G471</f>
        <v>20</v>
      </c>
      <c r="U396">
        <f>$J396-T396</f>
        <v>449</v>
      </c>
      <c r="V396">
        <f>T396/$J396</f>
        <v>4.2643923240938165E-2</v>
      </c>
    </row>
    <row r="397" spans="1:22" x14ac:dyDescent="0.2">
      <c r="A397" t="s">
        <v>418</v>
      </c>
      <c r="B397">
        <v>95</v>
      </c>
      <c r="C397" t="s">
        <v>410</v>
      </c>
      <c r="D397">
        <v>0</v>
      </c>
      <c r="E397">
        <v>0</v>
      </c>
      <c r="F397">
        <v>0</v>
      </c>
      <c r="G397">
        <v>0</v>
      </c>
      <c r="I397" t="s">
        <v>430</v>
      </c>
      <c r="M397">
        <v>1.274E-2</v>
      </c>
      <c r="P397">
        <v>0.64880000000000004</v>
      </c>
      <c r="S397">
        <v>0.59299999999999997</v>
      </c>
      <c r="V397">
        <v>0.86809999999999998</v>
      </c>
    </row>
    <row r="398" spans="1:22" x14ac:dyDescent="0.2">
      <c r="A398" t="s">
        <v>418</v>
      </c>
      <c r="B398">
        <v>95</v>
      </c>
      <c r="C398" t="s">
        <v>410</v>
      </c>
      <c r="D398">
        <v>0</v>
      </c>
      <c r="E398">
        <v>0</v>
      </c>
      <c r="F398">
        <v>0</v>
      </c>
      <c r="G398">
        <v>0</v>
      </c>
      <c r="K398">
        <f>SUM(K395:K396)</f>
        <v>34</v>
      </c>
      <c r="N398">
        <f>SUM(N395:N396)</f>
        <v>46</v>
      </c>
      <c r="Q398">
        <f>SUM(Q395:Q396)</f>
        <v>3</v>
      </c>
      <c r="T398">
        <f>SUM(T395:T396)</f>
        <v>38</v>
      </c>
    </row>
    <row r="399" spans="1:22" x14ac:dyDescent="0.2">
      <c r="A399" t="s">
        <v>418</v>
      </c>
      <c r="B399">
        <v>95</v>
      </c>
      <c r="C399" t="s">
        <v>410</v>
      </c>
      <c r="D399">
        <v>0</v>
      </c>
      <c r="E399">
        <v>0</v>
      </c>
      <c r="F399">
        <v>0</v>
      </c>
      <c r="G399">
        <v>0</v>
      </c>
    </row>
    <row r="400" spans="1:22" x14ac:dyDescent="0.2">
      <c r="A400" t="s">
        <v>418</v>
      </c>
      <c r="B400">
        <v>95</v>
      </c>
      <c r="C400" t="s">
        <v>410</v>
      </c>
      <c r="D400">
        <v>0</v>
      </c>
      <c r="E400">
        <v>0</v>
      </c>
      <c r="F400">
        <v>0</v>
      </c>
      <c r="G400">
        <v>0</v>
      </c>
      <c r="K400" t="s">
        <v>738</v>
      </c>
    </row>
    <row r="401" spans="1:22" x14ac:dyDescent="0.2">
      <c r="A401" t="s">
        <v>418</v>
      </c>
      <c r="B401">
        <v>95</v>
      </c>
      <c r="C401" t="s">
        <v>410</v>
      </c>
      <c r="D401">
        <v>0</v>
      </c>
      <c r="E401">
        <v>0</v>
      </c>
      <c r="F401">
        <v>0</v>
      </c>
      <c r="G401">
        <v>0</v>
      </c>
      <c r="K401" t="s">
        <v>740</v>
      </c>
      <c r="M401">
        <v>3.8219999999999997E-2</v>
      </c>
      <c r="P401">
        <v>0.86809999999999998</v>
      </c>
      <c r="V401">
        <v>0.86809999999999998</v>
      </c>
    </row>
    <row r="402" spans="1:22" x14ac:dyDescent="0.2">
      <c r="A402" t="s">
        <v>418</v>
      </c>
      <c r="B402">
        <v>95</v>
      </c>
      <c r="C402" t="s">
        <v>410</v>
      </c>
      <c r="D402">
        <v>0</v>
      </c>
      <c r="E402">
        <v>0</v>
      </c>
      <c r="F402">
        <v>0</v>
      </c>
      <c r="G402">
        <v>0</v>
      </c>
      <c r="K402" t="s">
        <v>739</v>
      </c>
    </row>
    <row r="403" spans="1:22" x14ac:dyDescent="0.2">
      <c r="A403" t="s">
        <v>418</v>
      </c>
      <c r="B403">
        <v>96</v>
      </c>
      <c r="C403" t="s">
        <v>410</v>
      </c>
      <c r="D403">
        <v>0</v>
      </c>
      <c r="E403">
        <v>0</v>
      </c>
      <c r="F403">
        <v>0</v>
      </c>
      <c r="G403">
        <v>0</v>
      </c>
    </row>
    <row r="404" spans="1:22" x14ac:dyDescent="0.2">
      <c r="A404" t="s">
        <v>418</v>
      </c>
      <c r="B404">
        <v>96</v>
      </c>
      <c r="C404" t="s">
        <v>410</v>
      </c>
      <c r="D404">
        <v>0</v>
      </c>
      <c r="E404">
        <v>0</v>
      </c>
      <c r="F404">
        <v>0</v>
      </c>
      <c r="G404">
        <v>0</v>
      </c>
    </row>
    <row r="405" spans="1:22" x14ac:dyDescent="0.2">
      <c r="A405" t="s">
        <v>418</v>
      </c>
      <c r="B405">
        <v>96</v>
      </c>
      <c r="C405" t="s">
        <v>410</v>
      </c>
      <c r="D405">
        <v>0</v>
      </c>
      <c r="E405">
        <v>0</v>
      </c>
      <c r="F405">
        <v>0</v>
      </c>
      <c r="G405">
        <v>0</v>
      </c>
    </row>
    <row r="406" spans="1:22" x14ac:dyDescent="0.2">
      <c r="A406" t="s">
        <v>418</v>
      </c>
      <c r="B406">
        <v>96</v>
      </c>
      <c r="C406" t="s">
        <v>410</v>
      </c>
      <c r="D406">
        <v>0</v>
      </c>
      <c r="E406">
        <v>0</v>
      </c>
      <c r="F406">
        <v>0</v>
      </c>
      <c r="G406">
        <v>0</v>
      </c>
    </row>
    <row r="407" spans="1:22" x14ac:dyDescent="0.2">
      <c r="A407" t="s">
        <v>418</v>
      </c>
      <c r="B407">
        <v>96</v>
      </c>
      <c r="C407" t="s">
        <v>410</v>
      </c>
      <c r="D407">
        <v>0</v>
      </c>
      <c r="E407">
        <v>0</v>
      </c>
      <c r="F407">
        <v>0</v>
      </c>
      <c r="G407">
        <v>0</v>
      </c>
    </row>
    <row r="408" spans="1:22" x14ac:dyDescent="0.2">
      <c r="A408" t="s">
        <v>418</v>
      </c>
      <c r="B408">
        <v>96</v>
      </c>
      <c r="C408" t="s">
        <v>410</v>
      </c>
      <c r="D408">
        <v>0</v>
      </c>
      <c r="E408">
        <v>0</v>
      </c>
      <c r="F408">
        <v>0</v>
      </c>
      <c r="G408">
        <v>0</v>
      </c>
    </row>
    <row r="409" spans="1:22" x14ac:dyDescent="0.2">
      <c r="A409" t="s">
        <v>418</v>
      </c>
      <c r="B409">
        <v>96</v>
      </c>
      <c r="C409" t="s">
        <v>410</v>
      </c>
      <c r="D409">
        <v>0</v>
      </c>
      <c r="E409">
        <v>0</v>
      </c>
      <c r="F409">
        <v>0</v>
      </c>
      <c r="G409">
        <v>0</v>
      </c>
    </row>
    <row r="410" spans="1:22" x14ac:dyDescent="0.2">
      <c r="A410" t="s">
        <v>418</v>
      </c>
      <c r="B410">
        <v>96</v>
      </c>
      <c r="C410" t="s">
        <v>410</v>
      </c>
      <c r="D410">
        <v>0</v>
      </c>
      <c r="E410">
        <v>0</v>
      </c>
      <c r="F410">
        <v>0</v>
      </c>
      <c r="G410">
        <v>0</v>
      </c>
    </row>
    <row r="411" spans="1:22" x14ac:dyDescent="0.2">
      <c r="A411" t="s">
        <v>418</v>
      </c>
      <c r="B411">
        <v>96</v>
      </c>
      <c r="C411" t="s">
        <v>410</v>
      </c>
      <c r="D411">
        <v>0</v>
      </c>
      <c r="E411">
        <v>0</v>
      </c>
      <c r="F411">
        <v>0</v>
      </c>
      <c r="G411">
        <v>0</v>
      </c>
    </row>
    <row r="412" spans="1:22" x14ac:dyDescent="0.2">
      <c r="A412" t="s">
        <v>418</v>
      </c>
      <c r="B412">
        <v>96</v>
      </c>
      <c r="C412" t="s">
        <v>410</v>
      </c>
      <c r="D412">
        <v>0</v>
      </c>
      <c r="E412">
        <v>0</v>
      </c>
      <c r="F412">
        <v>0</v>
      </c>
      <c r="G412">
        <v>0</v>
      </c>
    </row>
    <row r="413" spans="1:22" x14ac:dyDescent="0.2">
      <c r="A413" t="s">
        <v>418</v>
      </c>
      <c r="B413">
        <v>96</v>
      </c>
      <c r="C413" t="s">
        <v>410</v>
      </c>
      <c r="D413">
        <v>0</v>
      </c>
      <c r="E413">
        <v>0</v>
      </c>
      <c r="F413">
        <v>0</v>
      </c>
      <c r="G413">
        <v>0</v>
      </c>
    </row>
    <row r="414" spans="1:22" x14ac:dyDescent="0.2">
      <c r="A414" t="s">
        <v>418</v>
      </c>
      <c r="B414">
        <v>96</v>
      </c>
      <c r="C414" t="s">
        <v>410</v>
      </c>
      <c r="D414">
        <v>0</v>
      </c>
      <c r="E414">
        <v>0</v>
      </c>
      <c r="F414">
        <v>0</v>
      </c>
      <c r="G414">
        <v>0</v>
      </c>
    </row>
    <row r="415" spans="1:22" x14ac:dyDescent="0.2">
      <c r="A415" t="s">
        <v>418</v>
      </c>
      <c r="B415">
        <v>96</v>
      </c>
      <c r="C415" t="s">
        <v>410</v>
      </c>
      <c r="D415">
        <v>0</v>
      </c>
      <c r="E415">
        <v>0</v>
      </c>
      <c r="F415">
        <v>0</v>
      </c>
      <c r="G415">
        <v>0</v>
      </c>
    </row>
    <row r="416" spans="1:22" x14ac:dyDescent="0.2">
      <c r="A416" t="s">
        <v>418</v>
      </c>
      <c r="B416">
        <v>96</v>
      </c>
      <c r="C416" t="s">
        <v>410</v>
      </c>
      <c r="D416">
        <v>0</v>
      </c>
      <c r="E416">
        <v>0</v>
      </c>
      <c r="F416">
        <v>0</v>
      </c>
      <c r="G416">
        <v>0</v>
      </c>
    </row>
    <row r="417" spans="1:7" x14ac:dyDescent="0.2">
      <c r="A417" t="s">
        <v>418</v>
      </c>
      <c r="B417">
        <v>96</v>
      </c>
      <c r="C417" t="s">
        <v>410</v>
      </c>
      <c r="D417">
        <v>0</v>
      </c>
      <c r="E417">
        <v>0</v>
      </c>
      <c r="F417">
        <v>0</v>
      </c>
      <c r="G417">
        <v>0</v>
      </c>
    </row>
    <row r="418" spans="1:7" x14ac:dyDescent="0.2">
      <c r="A418" t="s">
        <v>418</v>
      </c>
      <c r="B418">
        <v>96</v>
      </c>
      <c r="C418" t="s">
        <v>410</v>
      </c>
      <c r="D418">
        <v>0</v>
      </c>
      <c r="E418">
        <v>0</v>
      </c>
      <c r="F418">
        <v>0</v>
      </c>
      <c r="G418">
        <v>1</v>
      </c>
    </row>
    <row r="419" spans="1:7" x14ac:dyDescent="0.2">
      <c r="A419" t="s">
        <v>418</v>
      </c>
      <c r="B419">
        <v>96</v>
      </c>
      <c r="C419" t="s">
        <v>410</v>
      </c>
      <c r="D419">
        <v>0</v>
      </c>
      <c r="E419">
        <v>0</v>
      </c>
      <c r="F419">
        <v>0</v>
      </c>
      <c r="G419">
        <v>0</v>
      </c>
    </row>
    <row r="420" spans="1:7" x14ac:dyDescent="0.2">
      <c r="A420" t="s">
        <v>418</v>
      </c>
      <c r="B420">
        <v>96</v>
      </c>
      <c r="C420" t="s">
        <v>410</v>
      </c>
      <c r="D420">
        <v>0</v>
      </c>
      <c r="E420">
        <v>0</v>
      </c>
      <c r="F420">
        <v>0</v>
      </c>
      <c r="G420">
        <v>0</v>
      </c>
    </row>
    <row r="421" spans="1:7" x14ac:dyDescent="0.2">
      <c r="A421" t="s">
        <v>418</v>
      </c>
      <c r="B421">
        <v>96</v>
      </c>
      <c r="C421" t="s">
        <v>410</v>
      </c>
      <c r="D421">
        <v>0</v>
      </c>
      <c r="E421">
        <v>0</v>
      </c>
      <c r="F421">
        <v>0</v>
      </c>
      <c r="G421">
        <v>0</v>
      </c>
    </row>
    <row r="422" spans="1:7" x14ac:dyDescent="0.2">
      <c r="A422" t="s">
        <v>418</v>
      </c>
      <c r="B422">
        <v>96</v>
      </c>
      <c r="C422" t="s">
        <v>410</v>
      </c>
      <c r="D422">
        <v>0</v>
      </c>
      <c r="E422">
        <v>0</v>
      </c>
      <c r="F422">
        <v>0</v>
      </c>
      <c r="G422">
        <v>0</v>
      </c>
    </row>
    <row r="423" spans="1:7" x14ac:dyDescent="0.2">
      <c r="A423" t="s">
        <v>418</v>
      </c>
      <c r="B423">
        <v>96</v>
      </c>
      <c r="C423" t="s">
        <v>410</v>
      </c>
      <c r="D423">
        <v>0</v>
      </c>
      <c r="E423">
        <v>0</v>
      </c>
      <c r="F423">
        <v>0</v>
      </c>
      <c r="G423">
        <v>0</v>
      </c>
    </row>
    <row r="424" spans="1:7" x14ac:dyDescent="0.2">
      <c r="A424" t="s">
        <v>418</v>
      </c>
      <c r="B424">
        <v>96</v>
      </c>
      <c r="C424" t="s">
        <v>410</v>
      </c>
      <c r="D424">
        <v>0</v>
      </c>
      <c r="E424">
        <v>0</v>
      </c>
      <c r="F424">
        <v>0</v>
      </c>
      <c r="G424">
        <v>0</v>
      </c>
    </row>
    <row r="425" spans="1:7" x14ac:dyDescent="0.2">
      <c r="A425" t="s">
        <v>418</v>
      </c>
      <c r="B425">
        <v>96</v>
      </c>
      <c r="C425" t="s">
        <v>410</v>
      </c>
      <c r="D425">
        <v>0</v>
      </c>
      <c r="E425">
        <v>0</v>
      </c>
      <c r="F425">
        <v>0</v>
      </c>
      <c r="G425">
        <v>0</v>
      </c>
    </row>
    <row r="426" spans="1:7" x14ac:dyDescent="0.2">
      <c r="A426" t="s">
        <v>418</v>
      </c>
      <c r="B426">
        <v>96</v>
      </c>
      <c r="C426" t="s">
        <v>410</v>
      </c>
      <c r="D426">
        <v>0</v>
      </c>
      <c r="E426">
        <v>0</v>
      </c>
      <c r="F426">
        <v>0</v>
      </c>
      <c r="G426">
        <v>0</v>
      </c>
    </row>
    <row r="427" spans="1:7" x14ac:dyDescent="0.2">
      <c r="A427" t="s">
        <v>418</v>
      </c>
      <c r="B427">
        <v>96</v>
      </c>
      <c r="C427" t="s">
        <v>410</v>
      </c>
      <c r="D427">
        <v>0</v>
      </c>
      <c r="E427">
        <v>0</v>
      </c>
      <c r="F427">
        <v>0</v>
      </c>
      <c r="G427">
        <v>0</v>
      </c>
    </row>
    <row r="428" spans="1:7" x14ac:dyDescent="0.2">
      <c r="A428" t="s">
        <v>418</v>
      </c>
      <c r="B428">
        <v>96</v>
      </c>
      <c r="C428" t="s">
        <v>410</v>
      </c>
      <c r="D428">
        <v>0</v>
      </c>
      <c r="E428">
        <v>0</v>
      </c>
      <c r="F428">
        <v>0</v>
      </c>
      <c r="G428">
        <v>0</v>
      </c>
    </row>
    <row r="429" spans="1:7" x14ac:dyDescent="0.2">
      <c r="A429" t="s">
        <v>418</v>
      </c>
      <c r="B429">
        <v>96</v>
      </c>
      <c r="C429" t="s">
        <v>410</v>
      </c>
      <c r="D429">
        <v>0</v>
      </c>
      <c r="E429">
        <v>0</v>
      </c>
      <c r="F429">
        <v>0</v>
      </c>
      <c r="G429">
        <v>0</v>
      </c>
    </row>
    <row r="430" spans="1:7" x14ac:dyDescent="0.2">
      <c r="A430" t="s">
        <v>418</v>
      </c>
      <c r="B430">
        <v>96</v>
      </c>
      <c r="C430" t="s">
        <v>410</v>
      </c>
      <c r="D430">
        <v>0</v>
      </c>
      <c r="E430">
        <v>0</v>
      </c>
      <c r="F430">
        <v>0</v>
      </c>
      <c r="G430">
        <v>0</v>
      </c>
    </row>
    <row r="431" spans="1:7" x14ac:dyDescent="0.2">
      <c r="A431" t="s">
        <v>418</v>
      </c>
      <c r="B431">
        <v>96</v>
      </c>
      <c r="C431" t="s">
        <v>410</v>
      </c>
      <c r="D431">
        <v>0</v>
      </c>
      <c r="E431">
        <v>0</v>
      </c>
      <c r="F431">
        <v>0</v>
      </c>
      <c r="G431">
        <v>0</v>
      </c>
    </row>
    <row r="432" spans="1:7" x14ac:dyDescent="0.2">
      <c r="A432" t="s">
        <v>418</v>
      </c>
      <c r="B432">
        <v>96</v>
      </c>
      <c r="C432" t="s">
        <v>410</v>
      </c>
      <c r="D432">
        <v>0</v>
      </c>
      <c r="E432">
        <v>0</v>
      </c>
      <c r="F432">
        <v>0</v>
      </c>
      <c r="G432">
        <v>1</v>
      </c>
    </row>
    <row r="433" spans="1:7" x14ac:dyDescent="0.2">
      <c r="A433" t="s">
        <v>418</v>
      </c>
      <c r="B433">
        <v>96</v>
      </c>
      <c r="C433" t="s">
        <v>410</v>
      </c>
      <c r="D433">
        <v>0</v>
      </c>
      <c r="E433">
        <v>0</v>
      </c>
      <c r="F433">
        <v>0</v>
      </c>
      <c r="G433">
        <v>0</v>
      </c>
    </row>
    <row r="434" spans="1:7" x14ac:dyDescent="0.2">
      <c r="A434" t="s">
        <v>418</v>
      </c>
      <c r="B434">
        <v>96</v>
      </c>
      <c r="C434" t="s">
        <v>410</v>
      </c>
      <c r="D434">
        <v>0</v>
      </c>
      <c r="E434">
        <v>1</v>
      </c>
      <c r="F434">
        <v>0</v>
      </c>
      <c r="G434">
        <v>0</v>
      </c>
    </row>
    <row r="435" spans="1:7" x14ac:dyDescent="0.2">
      <c r="A435" t="s">
        <v>418</v>
      </c>
      <c r="B435">
        <v>96</v>
      </c>
      <c r="C435" t="s">
        <v>410</v>
      </c>
      <c r="D435">
        <v>0</v>
      </c>
      <c r="E435">
        <v>0</v>
      </c>
      <c r="F435">
        <v>0</v>
      </c>
      <c r="G435">
        <v>0</v>
      </c>
    </row>
    <row r="436" spans="1:7" x14ac:dyDescent="0.2">
      <c r="A436" t="s">
        <v>418</v>
      </c>
      <c r="B436">
        <v>96</v>
      </c>
      <c r="C436" t="s">
        <v>410</v>
      </c>
      <c r="D436">
        <v>0</v>
      </c>
      <c r="E436">
        <v>0</v>
      </c>
      <c r="F436">
        <v>0</v>
      </c>
      <c r="G436">
        <v>0</v>
      </c>
    </row>
    <row r="437" spans="1:7" x14ac:dyDescent="0.2">
      <c r="A437" t="s">
        <v>418</v>
      </c>
      <c r="B437">
        <v>96</v>
      </c>
      <c r="C437" t="s">
        <v>410</v>
      </c>
      <c r="D437">
        <v>0</v>
      </c>
      <c r="E437">
        <v>0</v>
      </c>
      <c r="F437">
        <v>0</v>
      </c>
      <c r="G437">
        <v>0</v>
      </c>
    </row>
    <row r="438" spans="1:7" x14ac:dyDescent="0.2">
      <c r="A438" t="s">
        <v>418</v>
      </c>
      <c r="B438">
        <v>96</v>
      </c>
      <c r="C438" t="s">
        <v>410</v>
      </c>
      <c r="D438">
        <v>0</v>
      </c>
      <c r="E438">
        <v>0</v>
      </c>
      <c r="F438">
        <v>0</v>
      </c>
      <c r="G438">
        <v>0</v>
      </c>
    </row>
    <row r="439" spans="1:7" x14ac:dyDescent="0.2">
      <c r="A439" t="s">
        <v>418</v>
      </c>
      <c r="B439">
        <v>96</v>
      </c>
      <c r="C439" t="s">
        <v>410</v>
      </c>
      <c r="D439">
        <v>0</v>
      </c>
      <c r="E439">
        <v>0</v>
      </c>
      <c r="F439">
        <v>0</v>
      </c>
      <c r="G439">
        <v>0</v>
      </c>
    </row>
    <row r="440" spans="1:7" x14ac:dyDescent="0.2">
      <c r="A440" t="s">
        <v>418</v>
      </c>
      <c r="B440">
        <v>96</v>
      </c>
      <c r="C440" t="s">
        <v>410</v>
      </c>
      <c r="D440">
        <v>0</v>
      </c>
      <c r="E440">
        <v>0</v>
      </c>
      <c r="F440">
        <v>0</v>
      </c>
      <c r="G440">
        <v>0</v>
      </c>
    </row>
    <row r="441" spans="1:7" x14ac:dyDescent="0.2">
      <c r="A441" t="s">
        <v>418</v>
      </c>
      <c r="B441">
        <v>96</v>
      </c>
      <c r="C441" t="s">
        <v>410</v>
      </c>
      <c r="D441">
        <v>0</v>
      </c>
      <c r="E441">
        <v>0</v>
      </c>
      <c r="F441">
        <v>0</v>
      </c>
      <c r="G441">
        <v>1</v>
      </c>
    </row>
    <row r="442" spans="1:7" x14ac:dyDescent="0.2">
      <c r="A442" t="s">
        <v>418</v>
      </c>
      <c r="B442">
        <v>96</v>
      </c>
      <c r="C442" t="s">
        <v>410</v>
      </c>
      <c r="D442">
        <v>0</v>
      </c>
      <c r="E442">
        <v>0</v>
      </c>
      <c r="F442">
        <v>0</v>
      </c>
      <c r="G442">
        <v>1</v>
      </c>
    </row>
    <row r="443" spans="1:7" x14ac:dyDescent="0.2">
      <c r="A443" t="s">
        <v>418</v>
      </c>
      <c r="B443">
        <v>96</v>
      </c>
      <c r="C443" t="s">
        <v>410</v>
      </c>
      <c r="D443">
        <v>0</v>
      </c>
      <c r="E443">
        <v>0</v>
      </c>
      <c r="F443">
        <v>0</v>
      </c>
      <c r="G443">
        <v>1</v>
      </c>
    </row>
    <row r="444" spans="1:7" x14ac:dyDescent="0.2">
      <c r="A444" t="s">
        <v>418</v>
      </c>
      <c r="B444">
        <v>96</v>
      </c>
      <c r="C444" t="s">
        <v>410</v>
      </c>
      <c r="D444">
        <v>0</v>
      </c>
      <c r="E444">
        <v>0</v>
      </c>
      <c r="F444">
        <v>0</v>
      </c>
      <c r="G444">
        <v>0</v>
      </c>
    </row>
    <row r="445" spans="1:7" x14ac:dyDescent="0.2">
      <c r="A445" t="s">
        <v>418</v>
      </c>
      <c r="B445">
        <v>96</v>
      </c>
      <c r="C445" t="s">
        <v>410</v>
      </c>
      <c r="D445">
        <v>0</v>
      </c>
      <c r="E445">
        <v>1</v>
      </c>
      <c r="F445">
        <v>0</v>
      </c>
      <c r="G445">
        <v>0</v>
      </c>
    </row>
    <row r="446" spans="1:7" x14ac:dyDescent="0.2">
      <c r="A446" t="s">
        <v>418</v>
      </c>
      <c r="B446">
        <v>96</v>
      </c>
      <c r="C446" t="s">
        <v>410</v>
      </c>
      <c r="D446">
        <v>0</v>
      </c>
      <c r="E446">
        <v>0</v>
      </c>
      <c r="F446">
        <v>0</v>
      </c>
      <c r="G446">
        <v>0</v>
      </c>
    </row>
    <row r="447" spans="1:7" x14ac:dyDescent="0.2">
      <c r="A447" t="s">
        <v>418</v>
      </c>
      <c r="B447">
        <v>96</v>
      </c>
      <c r="C447" t="s">
        <v>410</v>
      </c>
      <c r="D447">
        <v>0</v>
      </c>
      <c r="E447">
        <v>0</v>
      </c>
      <c r="F447">
        <v>0</v>
      </c>
      <c r="G447">
        <v>1</v>
      </c>
    </row>
    <row r="448" spans="1:7" x14ac:dyDescent="0.2">
      <c r="A448" t="s">
        <v>418</v>
      </c>
      <c r="B448">
        <v>96</v>
      </c>
      <c r="C448" t="s">
        <v>410</v>
      </c>
      <c r="D448">
        <v>0</v>
      </c>
      <c r="E448">
        <v>0</v>
      </c>
      <c r="F448">
        <v>0</v>
      </c>
      <c r="G448">
        <v>1</v>
      </c>
    </row>
    <row r="449" spans="1:7" x14ac:dyDescent="0.2">
      <c r="A449" t="s">
        <v>418</v>
      </c>
      <c r="B449">
        <v>96</v>
      </c>
      <c r="C449" t="s">
        <v>410</v>
      </c>
      <c r="D449">
        <v>0</v>
      </c>
      <c r="E449">
        <v>0</v>
      </c>
      <c r="F449">
        <v>0</v>
      </c>
      <c r="G449">
        <v>0</v>
      </c>
    </row>
    <row r="450" spans="1:7" x14ac:dyDescent="0.2">
      <c r="A450" t="s">
        <v>418</v>
      </c>
      <c r="B450">
        <v>96</v>
      </c>
      <c r="C450" t="s">
        <v>410</v>
      </c>
      <c r="D450">
        <v>0</v>
      </c>
      <c r="E450">
        <v>0</v>
      </c>
      <c r="F450">
        <v>0</v>
      </c>
      <c r="G450">
        <v>0</v>
      </c>
    </row>
    <row r="451" spans="1:7" x14ac:dyDescent="0.2">
      <c r="A451" t="s">
        <v>418</v>
      </c>
      <c r="B451">
        <v>96</v>
      </c>
      <c r="C451" t="s">
        <v>410</v>
      </c>
      <c r="D451">
        <v>0</v>
      </c>
      <c r="E451">
        <v>0</v>
      </c>
      <c r="F451">
        <v>0</v>
      </c>
      <c r="G451">
        <v>1</v>
      </c>
    </row>
    <row r="452" spans="1:7" x14ac:dyDescent="0.2">
      <c r="A452" t="s">
        <v>418</v>
      </c>
      <c r="B452">
        <v>96</v>
      </c>
      <c r="C452" t="s">
        <v>410</v>
      </c>
      <c r="D452">
        <v>0</v>
      </c>
      <c r="E452">
        <v>0</v>
      </c>
      <c r="F452">
        <v>0</v>
      </c>
      <c r="G452">
        <v>0</v>
      </c>
    </row>
    <row r="453" spans="1:7" x14ac:dyDescent="0.2">
      <c r="A453" t="s">
        <v>418</v>
      </c>
      <c r="B453">
        <v>96</v>
      </c>
      <c r="C453" t="s">
        <v>410</v>
      </c>
      <c r="D453">
        <v>0</v>
      </c>
      <c r="E453">
        <v>0</v>
      </c>
      <c r="F453">
        <v>0</v>
      </c>
      <c r="G453">
        <v>1</v>
      </c>
    </row>
    <row r="454" spans="1:7" x14ac:dyDescent="0.2">
      <c r="A454" t="s">
        <v>418</v>
      </c>
      <c r="B454">
        <v>96</v>
      </c>
      <c r="C454" t="s">
        <v>410</v>
      </c>
      <c r="D454">
        <v>0</v>
      </c>
      <c r="E454">
        <v>1</v>
      </c>
      <c r="F454">
        <v>0</v>
      </c>
      <c r="G454">
        <v>0</v>
      </c>
    </row>
    <row r="455" spans="1:7" x14ac:dyDescent="0.2">
      <c r="A455" t="s">
        <v>418</v>
      </c>
      <c r="B455">
        <v>96</v>
      </c>
      <c r="C455" t="s">
        <v>410</v>
      </c>
      <c r="D455">
        <v>0</v>
      </c>
      <c r="E455">
        <v>0</v>
      </c>
      <c r="F455">
        <v>0</v>
      </c>
      <c r="G455">
        <v>0</v>
      </c>
    </row>
    <row r="456" spans="1:7" x14ac:dyDescent="0.2">
      <c r="A456" t="s">
        <v>418</v>
      </c>
      <c r="B456">
        <v>96</v>
      </c>
      <c r="C456" t="s">
        <v>410</v>
      </c>
      <c r="D456">
        <v>0</v>
      </c>
      <c r="E456">
        <v>0</v>
      </c>
      <c r="F456">
        <v>0</v>
      </c>
      <c r="G456">
        <v>0</v>
      </c>
    </row>
    <row r="457" spans="1:7" x14ac:dyDescent="0.2">
      <c r="A457" t="s">
        <v>418</v>
      </c>
      <c r="B457">
        <v>96</v>
      </c>
      <c r="C457" t="s">
        <v>410</v>
      </c>
      <c r="D457">
        <v>0</v>
      </c>
      <c r="E457">
        <v>0</v>
      </c>
      <c r="F457">
        <v>0</v>
      </c>
      <c r="G457">
        <v>0</v>
      </c>
    </row>
    <row r="458" spans="1:7" x14ac:dyDescent="0.2">
      <c r="A458" t="s">
        <v>418</v>
      </c>
      <c r="B458">
        <v>96</v>
      </c>
      <c r="C458" t="s">
        <v>410</v>
      </c>
      <c r="D458">
        <v>0</v>
      </c>
      <c r="E458">
        <v>0</v>
      </c>
      <c r="F458">
        <v>0</v>
      </c>
      <c r="G458">
        <v>0</v>
      </c>
    </row>
    <row r="459" spans="1:7" x14ac:dyDescent="0.2">
      <c r="A459" t="s">
        <v>418</v>
      </c>
      <c r="B459">
        <v>96</v>
      </c>
      <c r="C459" t="s">
        <v>410</v>
      </c>
      <c r="D459">
        <v>0</v>
      </c>
      <c r="E459">
        <v>0</v>
      </c>
      <c r="F459">
        <v>0</v>
      </c>
      <c r="G459">
        <v>0</v>
      </c>
    </row>
    <row r="460" spans="1:7" x14ac:dyDescent="0.2">
      <c r="A460" t="s">
        <v>418</v>
      </c>
      <c r="B460">
        <v>96</v>
      </c>
      <c r="C460" t="s">
        <v>410</v>
      </c>
      <c r="D460">
        <v>0</v>
      </c>
      <c r="E460">
        <v>0</v>
      </c>
      <c r="F460">
        <v>0</v>
      </c>
      <c r="G460">
        <v>0</v>
      </c>
    </row>
    <row r="461" spans="1:7" x14ac:dyDescent="0.2">
      <c r="A461" t="s">
        <v>418</v>
      </c>
      <c r="B461">
        <v>96</v>
      </c>
      <c r="C461" t="s">
        <v>410</v>
      </c>
      <c r="D461">
        <v>0</v>
      </c>
      <c r="E461">
        <v>0</v>
      </c>
      <c r="F461">
        <v>0</v>
      </c>
      <c r="G461">
        <v>0</v>
      </c>
    </row>
    <row r="462" spans="1:7" x14ac:dyDescent="0.2">
      <c r="A462" t="s">
        <v>418</v>
      </c>
      <c r="B462">
        <v>96</v>
      </c>
      <c r="C462" t="s">
        <v>410</v>
      </c>
      <c r="D462">
        <v>0</v>
      </c>
      <c r="E462">
        <v>1</v>
      </c>
      <c r="F462">
        <v>0</v>
      </c>
      <c r="G462">
        <v>0</v>
      </c>
    </row>
    <row r="463" spans="1:7" x14ac:dyDescent="0.2">
      <c r="A463" t="s">
        <v>418</v>
      </c>
      <c r="B463">
        <v>96</v>
      </c>
      <c r="C463" t="s">
        <v>410</v>
      </c>
      <c r="D463">
        <v>0</v>
      </c>
      <c r="E463">
        <v>0</v>
      </c>
      <c r="F463">
        <v>0</v>
      </c>
      <c r="G463">
        <v>0</v>
      </c>
    </row>
    <row r="464" spans="1:7" x14ac:dyDescent="0.2">
      <c r="A464" t="s">
        <v>418</v>
      </c>
      <c r="B464">
        <v>96</v>
      </c>
      <c r="C464" t="s">
        <v>410</v>
      </c>
      <c r="D464">
        <v>0</v>
      </c>
      <c r="E464">
        <v>0</v>
      </c>
      <c r="F464">
        <v>0</v>
      </c>
      <c r="G464">
        <v>0</v>
      </c>
    </row>
    <row r="465" spans="1:7" x14ac:dyDescent="0.2">
      <c r="A465" t="s">
        <v>418</v>
      </c>
      <c r="B465">
        <v>96</v>
      </c>
      <c r="C465" t="s">
        <v>410</v>
      </c>
      <c r="D465">
        <v>0</v>
      </c>
      <c r="E465">
        <v>1</v>
      </c>
      <c r="F465">
        <v>0</v>
      </c>
      <c r="G465">
        <v>1</v>
      </c>
    </row>
    <row r="466" spans="1:7" x14ac:dyDescent="0.2">
      <c r="A466" t="s">
        <v>418</v>
      </c>
      <c r="B466">
        <v>96</v>
      </c>
      <c r="C466" t="s">
        <v>410</v>
      </c>
      <c r="D466">
        <v>0</v>
      </c>
      <c r="E466">
        <v>0</v>
      </c>
      <c r="F466">
        <v>0</v>
      </c>
      <c r="G466">
        <v>1</v>
      </c>
    </row>
    <row r="467" spans="1:7" x14ac:dyDescent="0.2">
      <c r="A467" t="s">
        <v>418</v>
      </c>
      <c r="B467">
        <v>96</v>
      </c>
      <c r="C467" t="s">
        <v>410</v>
      </c>
      <c r="D467">
        <v>0</v>
      </c>
      <c r="E467">
        <v>0</v>
      </c>
      <c r="F467">
        <v>0</v>
      </c>
      <c r="G467">
        <v>0</v>
      </c>
    </row>
    <row r="468" spans="1:7" x14ac:dyDescent="0.2">
      <c r="A468" t="s">
        <v>418</v>
      </c>
      <c r="B468">
        <v>96</v>
      </c>
      <c r="C468" t="s">
        <v>410</v>
      </c>
      <c r="D468">
        <v>0</v>
      </c>
      <c r="E468">
        <v>0</v>
      </c>
      <c r="F468">
        <v>0</v>
      </c>
      <c r="G468">
        <v>1</v>
      </c>
    </row>
    <row r="469" spans="1:7" x14ac:dyDescent="0.2">
      <c r="A469" t="s">
        <v>418</v>
      </c>
      <c r="B469">
        <v>96</v>
      </c>
      <c r="C469" t="s">
        <v>410</v>
      </c>
      <c r="D469">
        <v>0</v>
      </c>
      <c r="E469">
        <v>0</v>
      </c>
      <c r="F469">
        <v>0</v>
      </c>
      <c r="G469">
        <v>0</v>
      </c>
    </row>
    <row r="470" spans="1:7" x14ac:dyDescent="0.2">
      <c r="A470" t="s">
        <v>418</v>
      </c>
      <c r="B470">
        <v>96</v>
      </c>
      <c r="C470" t="s">
        <v>410</v>
      </c>
      <c r="D470">
        <v>0</v>
      </c>
      <c r="E470">
        <v>1</v>
      </c>
      <c r="F470">
        <v>0</v>
      </c>
      <c r="G470">
        <v>0</v>
      </c>
    </row>
    <row r="471" spans="1:7" x14ac:dyDescent="0.2">
      <c r="D471">
        <f>SUM(D2:D470)</f>
        <v>26</v>
      </c>
      <c r="E471">
        <f>SUM(E2:E470)</f>
        <v>27</v>
      </c>
      <c r="F471">
        <f>SUM(F2:F470)</f>
        <v>1</v>
      </c>
      <c r="G471">
        <f>SUM(G2:G470)</f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6"/>
  <sheetViews>
    <sheetView topLeftCell="A144" workbookViewId="0">
      <selection activeCell="D513" sqref="D513"/>
    </sheetView>
  </sheetViews>
  <sheetFormatPr baseColWidth="10" defaultRowHeight="15" x14ac:dyDescent="0.2"/>
  <cols>
    <col min="1" max="1" width="11.33203125" customWidth="1"/>
    <col min="3" max="3" width="4.77734375" customWidth="1"/>
    <col min="4" max="7" width="7.77734375" customWidth="1"/>
  </cols>
  <sheetData>
    <row r="1" spans="1:13" x14ac:dyDescent="0.2">
      <c r="A1" t="s">
        <v>372</v>
      </c>
      <c r="B1" t="s">
        <v>403</v>
      </c>
      <c r="C1" t="s">
        <v>404</v>
      </c>
      <c r="D1" t="s">
        <v>405</v>
      </c>
      <c r="E1" t="s">
        <v>406</v>
      </c>
      <c r="F1" t="s">
        <v>407</v>
      </c>
      <c r="G1" t="s">
        <v>408</v>
      </c>
      <c r="H1" t="s">
        <v>431</v>
      </c>
      <c r="I1" t="s">
        <v>432</v>
      </c>
      <c r="J1" t="s">
        <v>433</v>
      </c>
      <c r="K1" t="s">
        <v>434</v>
      </c>
      <c r="L1" t="s">
        <v>435</v>
      </c>
      <c r="M1" t="s">
        <v>436</v>
      </c>
    </row>
    <row r="2" spans="1:13" x14ac:dyDescent="0.2">
      <c r="A2" t="s">
        <v>409</v>
      </c>
      <c r="B2">
        <v>95</v>
      </c>
      <c r="C2" t="s">
        <v>410</v>
      </c>
      <c r="D2">
        <v>0</v>
      </c>
      <c r="E2">
        <v>0</v>
      </c>
      <c r="F2">
        <v>0</v>
      </c>
      <c r="G2">
        <v>0</v>
      </c>
      <c r="H2">
        <f>IF(D2+E2=2,1,0)</f>
        <v>0</v>
      </c>
      <c r="I2">
        <f>IF(D2+F2=2,1,0)</f>
        <v>0</v>
      </c>
      <c r="J2">
        <f>IF(D2+G2=2,1,0)</f>
        <v>0</v>
      </c>
      <c r="K2">
        <f>IF(E2+F2=2,1,0)</f>
        <v>0</v>
      </c>
      <c r="L2">
        <f>IF(E2+G2=2,1,0)</f>
        <v>0</v>
      </c>
      <c r="M2">
        <f>IF(F2+G2=2,1,0)</f>
        <v>0</v>
      </c>
    </row>
    <row r="3" spans="1:13" x14ac:dyDescent="0.2">
      <c r="A3" t="s">
        <v>409</v>
      </c>
      <c r="B3">
        <v>95</v>
      </c>
      <c r="C3" t="s">
        <v>410</v>
      </c>
      <c r="D3">
        <v>0</v>
      </c>
      <c r="E3">
        <v>0</v>
      </c>
      <c r="F3">
        <v>0</v>
      </c>
      <c r="G3">
        <v>0</v>
      </c>
      <c r="H3">
        <f t="shared" ref="H3:H66" si="0">IF(D3+E3=2,1,0)</f>
        <v>0</v>
      </c>
      <c r="I3">
        <f t="shared" ref="I3:I66" si="1">IF(D3+F3=2,1,0)</f>
        <v>0</v>
      </c>
      <c r="J3">
        <f t="shared" ref="J3:J66" si="2">IF(D3+G3=2,1,0)</f>
        <v>0</v>
      </c>
      <c r="K3">
        <f t="shared" ref="K3:K66" si="3">IF(E3+F3=2,1,0)</f>
        <v>0</v>
      </c>
      <c r="L3">
        <f t="shared" ref="L3:L66" si="4">IF(E3+G3=2,1,0)</f>
        <v>0</v>
      </c>
      <c r="M3">
        <f t="shared" ref="M3:M66" si="5">IF(F3+G3=2,1,0)</f>
        <v>0</v>
      </c>
    </row>
    <row r="4" spans="1:13" x14ac:dyDescent="0.2">
      <c r="A4" t="s">
        <v>409</v>
      </c>
      <c r="B4">
        <v>95</v>
      </c>
      <c r="C4" t="s">
        <v>410</v>
      </c>
      <c r="D4">
        <v>0</v>
      </c>
      <c r="E4">
        <v>0</v>
      </c>
      <c r="F4">
        <v>0</v>
      </c>
      <c r="G4">
        <v>0</v>
      </c>
      <c r="H4">
        <f t="shared" si="0"/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</row>
    <row r="5" spans="1:13" x14ac:dyDescent="0.2">
      <c r="A5" t="s">
        <v>409</v>
      </c>
      <c r="B5">
        <v>95</v>
      </c>
      <c r="C5" t="s">
        <v>410</v>
      </c>
      <c r="D5">
        <v>0</v>
      </c>
      <c r="E5">
        <v>0</v>
      </c>
      <c r="F5">
        <v>0</v>
      </c>
      <c r="G5">
        <v>0</v>
      </c>
      <c r="H5">
        <f t="shared" si="0"/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</row>
    <row r="6" spans="1:13" x14ac:dyDescent="0.2">
      <c r="A6" t="s">
        <v>409</v>
      </c>
      <c r="B6">
        <v>95</v>
      </c>
      <c r="C6" t="s">
        <v>410</v>
      </c>
      <c r="D6">
        <v>0</v>
      </c>
      <c r="E6">
        <v>0</v>
      </c>
      <c r="F6">
        <v>0</v>
      </c>
      <c r="G6">
        <v>0</v>
      </c>
      <c r="H6">
        <f t="shared" si="0"/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0</v>
      </c>
    </row>
    <row r="7" spans="1:13" x14ac:dyDescent="0.2">
      <c r="A7" t="s">
        <v>409</v>
      </c>
      <c r="B7">
        <v>95</v>
      </c>
      <c r="C7" t="s">
        <v>410</v>
      </c>
      <c r="D7">
        <v>0</v>
      </c>
      <c r="E7">
        <v>0</v>
      </c>
      <c r="F7">
        <v>0</v>
      </c>
      <c r="G7">
        <v>0</v>
      </c>
      <c r="H7">
        <f t="shared" si="0"/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</row>
    <row r="8" spans="1:13" x14ac:dyDescent="0.2">
      <c r="A8" t="s">
        <v>409</v>
      </c>
      <c r="B8">
        <v>95</v>
      </c>
      <c r="C8" t="s">
        <v>410</v>
      </c>
      <c r="D8">
        <v>0</v>
      </c>
      <c r="E8">
        <v>0</v>
      </c>
      <c r="F8">
        <v>0</v>
      </c>
      <c r="G8">
        <v>0</v>
      </c>
      <c r="H8">
        <f t="shared" si="0"/>
        <v>0</v>
      </c>
      <c r="I8">
        <f t="shared" si="1"/>
        <v>0</v>
      </c>
      <c r="J8">
        <f t="shared" si="2"/>
        <v>0</v>
      </c>
      <c r="K8">
        <f t="shared" si="3"/>
        <v>0</v>
      </c>
      <c r="L8">
        <f t="shared" si="4"/>
        <v>0</v>
      </c>
      <c r="M8">
        <f t="shared" si="5"/>
        <v>0</v>
      </c>
    </row>
    <row r="9" spans="1:13" x14ac:dyDescent="0.2">
      <c r="A9" t="s">
        <v>409</v>
      </c>
      <c r="B9">
        <v>95</v>
      </c>
      <c r="C9" t="s">
        <v>410</v>
      </c>
      <c r="D9">
        <v>0</v>
      </c>
      <c r="E9">
        <v>0</v>
      </c>
      <c r="F9">
        <v>0</v>
      </c>
      <c r="G9">
        <v>0</v>
      </c>
      <c r="H9">
        <f t="shared" si="0"/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</row>
    <row r="10" spans="1:13" x14ac:dyDescent="0.2">
      <c r="A10" t="s">
        <v>409</v>
      </c>
      <c r="B10">
        <v>95</v>
      </c>
      <c r="C10" t="s">
        <v>410</v>
      </c>
      <c r="D10">
        <v>0</v>
      </c>
      <c r="E10">
        <v>0</v>
      </c>
      <c r="F10">
        <v>0</v>
      </c>
      <c r="G10">
        <v>0</v>
      </c>
      <c r="H10">
        <f t="shared" si="0"/>
        <v>0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</row>
    <row r="11" spans="1:13" x14ac:dyDescent="0.2">
      <c r="A11" t="s">
        <v>409</v>
      </c>
      <c r="B11">
        <v>95</v>
      </c>
      <c r="C11" t="s">
        <v>410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</row>
    <row r="12" spans="1:13" x14ac:dyDescent="0.2">
      <c r="A12" t="s">
        <v>409</v>
      </c>
      <c r="B12">
        <v>95</v>
      </c>
      <c r="C12" t="s">
        <v>410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  <c r="I12">
        <f t="shared" si="1"/>
        <v>0</v>
      </c>
      <c r="J12">
        <f t="shared" si="2"/>
        <v>0</v>
      </c>
      <c r="K12">
        <f t="shared" si="3"/>
        <v>0</v>
      </c>
      <c r="L12">
        <f t="shared" si="4"/>
        <v>0</v>
      </c>
      <c r="M12">
        <f t="shared" si="5"/>
        <v>0</v>
      </c>
    </row>
    <row r="13" spans="1:13" x14ac:dyDescent="0.2">
      <c r="A13" t="s">
        <v>409</v>
      </c>
      <c r="B13">
        <v>95</v>
      </c>
      <c r="C13" t="s">
        <v>410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  <c r="I13">
        <f t="shared" si="1"/>
        <v>0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</row>
    <row r="14" spans="1:13" x14ac:dyDescent="0.2">
      <c r="A14" t="s">
        <v>409</v>
      </c>
      <c r="B14">
        <v>95</v>
      </c>
      <c r="C14" t="s">
        <v>410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0</v>
      </c>
      <c r="M14">
        <f t="shared" si="5"/>
        <v>0</v>
      </c>
    </row>
    <row r="15" spans="1:13" x14ac:dyDescent="0.2">
      <c r="A15" t="s">
        <v>409</v>
      </c>
      <c r="B15">
        <v>95</v>
      </c>
      <c r="C15" t="s">
        <v>410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</row>
    <row r="16" spans="1:13" x14ac:dyDescent="0.2">
      <c r="A16" t="s">
        <v>409</v>
      </c>
      <c r="B16">
        <v>95</v>
      </c>
      <c r="C16" t="s">
        <v>410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I16">
        <f t="shared" si="1"/>
        <v>0</v>
      </c>
      <c r="J16">
        <f t="shared" si="2"/>
        <v>0</v>
      </c>
      <c r="K16">
        <f t="shared" si="3"/>
        <v>0</v>
      </c>
      <c r="L16">
        <f t="shared" si="4"/>
        <v>0</v>
      </c>
      <c r="M16">
        <f t="shared" si="5"/>
        <v>0</v>
      </c>
    </row>
    <row r="17" spans="1:13" x14ac:dyDescent="0.2">
      <c r="A17" t="s">
        <v>409</v>
      </c>
      <c r="B17">
        <v>95</v>
      </c>
      <c r="C17" t="s">
        <v>410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</row>
    <row r="18" spans="1:13" x14ac:dyDescent="0.2">
      <c r="A18" t="s">
        <v>409</v>
      </c>
      <c r="B18">
        <v>95</v>
      </c>
      <c r="C18" t="s">
        <v>410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</row>
    <row r="19" spans="1:13" x14ac:dyDescent="0.2">
      <c r="A19" t="s">
        <v>409</v>
      </c>
      <c r="B19">
        <v>95</v>
      </c>
      <c r="C19" t="s">
        <v>410</v>
      </c>
      <c r="D19">
        <v>0</v>
      </c>
      <c r="E19">
        <v>0</v>
      </c>
      <c r="F19">
        <v>0</v>
      </c>
      <c r="G19">
        <v>0</v>
      </c>
      <c r="H19">
        <f t="shared" si="0"/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</row>
    <row r="20" spans="1:13" x14ac:dyDescent="0.2">
      <c r="A20" t="s">
        <v>409</v>
      </c>
      <c r="B20">
        <v>95</v>
      </c>
      <c r="C20" t="s">
        <v>410</v>
      </c>
      <c r="D20">
        <v>0</v>
      </c>
      <c r="E20">
        <v>0</v>
      </c>
      <c r="F20">
        <v>0</v>
      </c>
      <c r="G20">
        <v>0</v>
      </c>
      <c r="H20">
        <f t="shared" si="0"/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</row>
    <row r="21" spans="1:13" x14ac:dyDescent="0.2">
      <c r="A21" t="s">
        <v>409</v>
      </c>
      <c r="B21">
        <v>95</v>
      </c>
      <c r="C21" t="s">
        <v>410</v>
      </c>
      <c r="D21">
        <v>0</v>
      </c>
      <c r="E21">
        <v>0</v>
      </c>
      <c r="F21">
        <v>0</v>
      </c>
      <c r="G21">
        <v>0</v>
      </c>
      <c r="H21">
        <f t="shared" si="0"/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</row>
    <row r="22" spans="1:13" x14ac:dyDescent="0.2">
      <c r="A22" t="s">
        <v>409</v>
      </c>
      <c r="B22">
        <v>95</v>
      </c>
      <c r="C22" t="s">
        <v>410</v>
      </c>
      <c r="D22">
        <v>0</v>
      </c>
      <c r="E22">
        <v>0</v>
      </c>
      <c r="F22">
        <v>0</v>
      </c>
      <c r="G22">
        <v>0</v>
      </c>
      <c r="H22">
        <f t="shared" si="0"/>
        <v>0</v>
      </c>
      <c r="I22">
        <f t="shared" si="1"/>
        <v>0</v>
      </c>
      <c r="J22">
        <f t="shared" si="2"/>
        <v>0</v>
      </c>
      <c r="K22">
        <f t="shared" si="3"/>
        <v>0</v>
      </c>
      <c r="L22">
        <f t="shared" si="4"/>
        <v>0</v>
      </c>
      <c r="M22">
        <f t="shared" si="5"/>
        <v>0</v>
      </c>
    </row>
    <row r="23" spans="1:13" x14ac:dyDescent="0.2">
      <c r="A23" t="s">
        <v>409</v>
      </c>
      <c r="B23">
        <v>95</v>
      </c>
      <c r="C23" t="s">
        <v>410</v>
      </c>
      <c r="D23">
        <v>0</v>
      </c>
      <c r="E23">
        <v>0</v>
      </c>
      <c r="F23">
        <v>0</v>
      </c>
      <c r="G23">
        <v>0</v>
      </c>
      <c r="H23">
        <f t="shared" si="0"/>
        <v>0</v>
      </c>
      <c r="I23">
        <f t="shared" si="1"/>
        <v>0</v>
      </c>
      <c r="J23">
        <f t="shared" si="2"/>
        <v>0</v>
      </c>
      <c r="K23">
        <f t="shared" si="3"/>
        <v>0</v>
      </c>
      <c r="L23">
        <f t="shared" si="4"/>
        <v>0</v>
      </c>
      <c r="M23">
        <f t="shared" si="5"/>
        <v>0</v>
      </c>
    </row>
    <row r="24" spans="1:13" x14ac:dyDescent="0.2">
      <c r="A24" t="s">
        <v>409</v>
      </c>
      <c r="B24">
        <v>95</v>
      </c>
      <c r="C24" t="s">
        <v>411</v>
      </c>
      <c r="D24">
        <v>0</v>
      </c>
      <c r="E24">
        <v>0</v>
      </c>
      <c r="F24">
        <v>0</v>
      </c>
      <c r="G24">
        <v>0</v>
      </c>
      <c r="H24">
        <f t="shared" si="0"/>
        <v>0</v>
      </c>
      <c r="I24">
        <f t="shared" si="1"/>
        <v>0</v>
      </c>
      <c r="J24">
        <f t="shared" si="2"/>
        <v>0</v>
      </c>
      <c r="K24">
        <f t="shared" si="3"/>
        <v>0</v>
      </c>
      <c r="L24">
        <f t="shared" si="4"/>
        <v>0</v>
      </c>
      <c r="M24">
        <f t="shared" si="5"/>
        <v>0</v>
      </c>
    </row>
    <row r="25" spans="1:13" x14ac:dyDescent="0.2">
      <c r="A25" t="s">
        <v>409</v>
      </c>
      <c r="B25">
        <v>95</v>
      </c>
      <c r="C25" t="s">
        <v>411</v>
      </c>
      <c r="D25">
        <v>0</v>
      </c>
      <c r="E25">
        <v>0</v>
      </c>
      <c r="F25">
        <v>0</v>
      </c>
      <c r="G25">
        <v>0</v>
      </c>
      <c r="H25">
        <f t="shared" si="0"/>
        <v>0</v>
      </c>
      <c r="I25">
        <f t="shared" si="1"/>
        <v>0</v>
      </c>
      <c r="J25">
        <f t="shared" si="2"/>
        <v>0</v>
      </c>
      <c r="K25">
        <f t="shared" si="3"/>
        <v>0</v>
      </c>
      <c r="L25">
        <f t="shared" si="4"/>
        <v>0</v>
      </c>
      <c r="M25">
        <f t="shared" si="5"/>
        <v>0</v>
      </c>
    </row>
    <row r="26" spans="1:13" x14ac:dyDescent="0.2">
      <c r="A26" t="s">
        <v>409</v>
      </c>
      <c r="B26">
        <v>95</v>
      </c>
      <c r="C26" t="s">
        <v>411</v>
      </c>
      <c r="D26">
        <v>0</v>
      </c>
      <c r="E26">
        <v>0</v>
      </c>
      <c r="F26">
        <v>0</v>
      </c>
      <c r="G26">
        <v>0</v>
      </c>
      <c r="H26">
        <f t="shared" si="0"/>
        <v>0</v>
      </c>
      <c r="I26">
        <f t="shared" si="1"/>
        <v>0</v>
      </c>
      <c r="J26">
        <f t="shared" si="2"/>
        <v>0</v>
      </c>
      <c r="K26">
        <f t="shared" si="3"/>
        <v>0</v>
      </c>
      <c r="L26">
        <f t="shared" si="4"/>
        <v>0</v>
      </c>
      <c r="M26">
        <f t="shared" si="5"/>
        <v>0</v>
      </c>
    </row>
    <row r="27" spans="1:13" x14ac:dyDescent="0.2">
      <c r="A27" t="s">
        <v>409</v>
      </c>
      <c r="B27">
        <v>95</v>
      </c>
      <c r="C27" t="s">
        <v>411</v>
      </c>
      <c r="D27">
        <v>0</v>
      </c>
      <c r="E27">
        <v>0</v>
      </c>
      <c r="F27">
        <v>0</v>
      </c>
      <c r="G27">
        <v>0</v>
      </c>
      <c r="H27">
        <f t="shared" si="0"/>
        <v>0</v>
      </c>
      <c r="I27">
        <f t="shared" si="1"/>
        <v>0</v>
      </c>
      <c r="J27">
        <f t="shared" si="2"/>
        <v>0</v>
      </c>
      <c r="K27">
        <f t="shared" si="3"/>
        <v>0</v>
      </c>
      <c r="L27">
        <f t="shared" si="4"/>
        <v>0</v>
      </c>
      <c r="M27">
        <f t="shared" si="5"/>
        <v>0</v>
      </c>
    </row>
    <row r="28" spans="1:13" x14ac:dyDescent="0.2">
      <c r="A28" t="s">
        <v>409</v>
      </c>
      <c r="B28">
        <v>95</v>
      </c>
      <c r="C28" t="s">
        <v>411</v>
      </c>
      <c r="D28">
        <v>0</v>
      </c>
      <c r="E28">
        <v>0</v>
      </c>
      <c r="F28">
        <v>0</v>
      </c>
      <c r="G28">
        <v>0</v>
      </c>
      <c r="H28">
        <f t="shared" si="0"/>
        <v>0</v>
      </c>
      <c r="I28">
        <f t="shared" si="1"/>
        <v>0</v>
      </c>
      <c r="J28">
        <f t="shared" si="2"/>
        <v>0</v>
      </c>
      <c r="K28">
        <f t="shared" si="3"/>
        <v>0</v>
      </c>
      <c r="L28">
        <f t="shared" si="4"/>
        <v>0</v>
      </c>
      <c r="M28">
        <f t="shared" si="5"/>
        <v>0</v>
      </c>
    </row>
    <row r="29" spans="1:13" x14ac:dyDescent="0.2">
      <c r="A29" t="s">
        <v>409</v>
      </c>
      <c r="B29">
        <v>95</v>
      </c>
      <c r="C29" t="s">
        <v>411</v>
      </c>
      <c r="D29">
        <v>0</v>
      </c>
      <c r="E29">
        <v>0</v>
      </c>
      <c r="F29">
        <v>0</v>
      </c>
      <c r="G29">
        <v>0</v>
      </c>
      <c r="H29">
        <f t="shared" si="0"/>
        <v>0</v>
      </c>
      <c r="I29">
        <f t="shared" si="1"/>
        <v>0</v>
      </c>
      <c r="J29">
        <f t="shared" si="2"/>
        <v>0</v>
      </c>
      <c r="K29">
        <f t="shared" si="3"/>
        <v>0</v>
      </c>
      <c r="L29">
        <f t="shared" si="4"/>
        <v>0</v>
      </c>
      <c r="M29">
        <f t="shared" si="5"/>
        <v>0</v>
      </c>
    </row>
    <row r="30" spans="1:13" x14ac:dyDescent="0.2">
      <c r="A30" t="s">
        <v>409</v>
      </c>
      <c r="B30">
        <v>95</v>
      </c>
      <c r="C30" t="s">
        <v>411</v>
      </c>
      <c r="D30">
        <v>0</v>
      </c>
      <c r="E30">
        <v>0</v>
      </c>
      <c r="F30">
        <v>0</v>
      </c>
      <c r="G30">
        <v>0</v>
      </c>
      <c r="H30">
        <f t="shared" si="0"/>
        <v>0</v>
      </c>
      <c r="I30">
        <f t="shared" si="1"/>
        <v>0</v>
      </c>
      <c r="J30">
        <f t="shared" si="2"/>
        <v>0</v>
      </c>
      <c r="K30">
        <f t="shared" si="3"/>
        <v>0</v>
      </c>
      <c r="L30">
        <f t="shared" si="4"/>
        <v>0</v>
      </c>
      <c r="M30">
        <f t="shared" si="5"/>
        <v>0</v>
      </c>
    </row>
    <row r="31" spans="1:13" x14ac:dyDescent="0.2">
      <c r="A31" t="s">
        <v>409</v>
      </c>
      <c r="B31">
        <v>95</v>
      </c>
      <c r="C31" t="s">
        <v>411</v>
      </c>
      <c r="D31">
        <v>0</v>
      </c>
      <c r="E31">
        <v>0</v>
      </c>
      <c r="F31">
        <v>0</v>
      </c>
      <c r="G31">
        <v>0</v>
      </c>
      <c r="H31">
        <f t="shared" si="0"/>
        <v>0</v>
      </c>
      <c r="I31">
        <f t="shared" si="1"/>
        <v>0</v>
      </c>
      <c r="J31">
        <f t="shared" si="2"/>
        <v>0</v>
      </c>
      <c r="K31">
        <f t="shared" si="3"/>
        <v>0</v>
      </c>
      <c r="L31">
        <f t="shared" si="4"/>
        <v>0</v>
      </c>
      <c r="M31">
        <f t="shared" si="5"/>
        <v>0</v>
      </c>
    </row>
    <row r="32" spans="1:13" x14ac:dyDescent="0.2">
      <c r="A32" t="s">
        <v>409</v>
      </c>
      <c r="B32">
        <v>95</v>
      </c>
      <c r="C32" t="s">
        <v>411</v>
      </c>
      <c r="D32">
        <v>0</v>
      </c>
      <c r="E32">
        <v>0</v>
      </c>
      <c r="F32">
        <v>0</v>
      </c>
      <c r="G32">
        <v>0</v>
      </c>
      <c r="H32">
        <f t="shared" si="0"/>
        <v>0</v>
      </c>
      <c r="I32">
        <f t="shared" si="1"/>
        <v>0</v>
      </c>
      <c r="J32">
        <f t="shared" si="2"/>
        <v>0</v>
      </c>
      <c r="K32">
        <f t="shared" si="3"/>
        <v>0</v>
      </c>
      <c r="L32">
        <f t="shared" si="4"/>
        <v>0</v>
      </c>
      <c r="M32">
        <f t="shared" si="5"/>
        <v>0</v>
      </c>
    </row>
    <row r="33" spans="1:13" x14ac:dyDescent="0.2">
      <c r="A33" t="s">
        <v>409</v>
      </c>
      <c r="B33">
        <v>95</v>
      </c>
      <c r="C33" t="s">
        <v>411</v>
      </c>
      <c r="D33">
        <v>0</v>
      </c>
      <c r="E33">
        <v>0</v>
      </c>
      <c r="F33">
        <v>0</v>
      </c>
      <c r="G33">
        <v>0</v>
      </c>
      <c r="H33">
        <f t="shared" si="0"/>
        <v>0</v>
      </c>
      <c r="I33">
        <f t="shared" si="1"/>
        <v>0</v>
      </c>
      <c r="J33">
        <f t="shared" si="2"/>
        <v>0</v>
      </c>
      <c r="K33">
        <f t="shared" si="3"/>
        <v>0</v>
      </c>
      <c r="L33">
        <f t="shared" si="4"/>
        <v>0</v>
      </c>
      <c r="M33">
        <f t="shared" si="5"/>
        <v>0</v>
      </c>
    </row>
    <row r="34" spans="1:13" x14ac:dyDescent="0.2">
      <c r="A34" t="s">
        <v>409</v>
      </c>
      <c r="B34">
        <v>95</v>
      </c>
      <c r="C34" t="s">
        <v>411</v>
      </c>
      <c r="D34">
        <v>0</v>
      </c>
      <c r="E34">
        <v>0</v>
      </c>
      <c r="F34">
        <v>0</v>
      </c>
      <c r="G34">
        <v>0</v>
      </c>
      <c r="H34">
        <f t="shared" si="0"/>
        <v>0</v>
      </c>
      <c r="I34">
        <f t="shared" si="1"/>
        <v>0</v>
      </c>
      <c r="J34">
        <f t="shared" si="2"/>
        <v>0</v>
      </c>
      <c r="K34">
        <f t="shared" si="3"/>
        <v>0</v>
      </c>
      <c r="L34">
        <f t="shared" si="4"/>
        <v>0</v>
      </c>
      <c r="M34">
        <f t="shared" si="5"/>
        <v>0</v>
      </c>
    </row>
    <row r="35" spans="1:13" x14ac:dyDescent="0.2">
      <c r="A35" t="s">
        <v>409</v>
      </c>
      <c r="B35">
        <v>95</v>
      </c>
      <c r="C35" t="s">
        <v>411</v>
      </c>
      <c r="D35">
        <v>0</v>
      </c>
      <c r="E35">
        <v>0</v>
      </c>
      <c r="F35">
        <v>0</v>
      </c>
      <c r="G35">
        <v>0</v>
      </c>
      <c r="H35">
        <f t="shared" si="0"/>
        <v>0</v>
      </c>
      <c r="I35">
        <f t="shared" si="1"/>
        <v>0</v>
      </c>
      <c r="J35">
        <f t="shared" si="2"/>
        <v>0</v>
      </c>
      <c r="K35">
        <f t="shared" si="3"/>
        <v>0</v>
      </c>
      <c r="L35">
        <f t="shared" si="4"/>
        <v>0</v>
      </c>
      <c r="M35">
        <f t="shared" si="5"/>
        <v>0</v>
      </c>
    </row>
    <row r="36" spans="1:13" x14ac:dyDescent="0.2">
      <c r="A36" t="s">
        <v>409</v>
      </c>
      <c r="B36">
        <v>95</v>
      </c>
      <c r="C36" t="s">
        <v>411</v>
      </c>
      <c r="D36">
        <v>0</v>
      </c>
      <c r="E36">
        <v>0</v>
      </c>
      <c r="F36">
        <v>0</v>
      </c>
      <c r="G36">
        <v>0</v>
      </c>
      <c r="H36">
        <f t="shared" si="0"/>
        <v>0</v>
      </c>
      <c r="I36">
        <f t="shared" si="1"/>
        <v>0</v>
      </c>
      <c r="J36">
        <f t="shared" si="2"/>
        <v>0</v>
      </c>
      <c r="K36">
        <f t="shared" si="3"/>
        <v>0</v>
      </c>
      <c r="L36">
        <f t="shared" si="4"/>
        <v>0</v>
      </c>
      <c r="M36">
        <f t="shared" si="5"/>
        <v>0</v>
      </c>
    </row>
    <row r="37" spans="1:13" x14ac:dyDescent="0.2">
      <c r="A37" t="s">
        <v>409</v>
      </c>
      <c r="B37">
        <v>95</v>
      </c>
      <c r="C37" t="s">
        <v>411</v>
      </c>
      <c r="D37">
        <v>0</v>
      </c>
      <c r="E37">
        <v>0</v>
      </c>
      <c r="F37">
        <v>0</v>
      </c>
      <c r="G37">
        <v>0</v>
      </c>
      <c r="H37">
        <f t="shared" si="0"/>
        <v>0</v>
      </c>
      <c r="I37">
        <f t="shared" si="1"/>
        <v>0</v>
      </c>
      <c r="J37">
        <f t="shared" si="2"/>
        <v>0</v>
      </c>
      <c r="K37">
        <f t="shared" si="3"/>
        <v>0</v>
      </c>
      <c r="L37">
        <f t="shared" si="4"/>
        <v>0</v>
      </c>
      <c r="M37">
        <f t="shared" si="5"/>
        <v>0</v>
      </c>
    </row>
    <row r="38" spans="1:13" x14ac:dyDescent="0.2">
      <c r="A38" t="s">
        <v>409</v>
      </c>
      <c r="B38">
        <v>95</v>
      </c>
      <c r="C38" t="s">
        <v>411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  <c r="I38">
        <f t="shared" si="1"/>
        <v>0</v>
      </c>
      <c r="J38">
        <f t="shared" si="2"/>
        <v>0</v>
      </c>
      <c r="K38">
        <f t="shared" si="3"/>
        <v>0</v>
      </c>
      <c r="L38">
        <f t="shared" si="4"/>
        <v>0</v>
      </c>
      <c r="M38">
        <f t="shared" si="5"/>
        <v>0</v>
      </c>
    </row>
    <row r="39" spans="1:13" x14ac:dyDescent="0.2">
      <c r="A39" t="s">
        <v>409</v>
      </c>
      <c r="B39">
        <v>95</v>
      </c>
      <c r="C39" t="s">
        <v>411</v>
      </c>
      <c r="D39">
        <v>0</v>
      </c>
      <c r="E39">
        <v>0</v>
      </c>
      <c r="F39">
        <v>0</v>
      </c>
      <c r="G39">
        <v>0</v>
      </c>
      <c r="H39">
        <f t="shared" si="0"/>
        <v>0</v>
      </c>
      <c r="I39">
        <f t="shared" si="1"/>
        <v>0</v>
      </c>
      <c r="J39">
        <f t="shared" si="2"/>
        <v>0</v>
      </c>
      <c r="K39">
        <f t="shared" si="3"/>
        <v>0</v>
      </c>
      <c r="L39">
        <f t="shared" si="4"/>
        <v>0</v>
      </c>
      <c r="M39">
        <f t="shared" si="5"/>
        <v>0</v>
      </c>
    </row>
    <row r="40" spans="1:13" x14ac:dyDescent="0.2">
      <c r="A40" t="s">
        <v>409</v>
      </c>
      <c r="B40">
        <v>95</v>
      </c>
      <c r="C40" t="s">
        <v>411</v>
      </c>
      <c r="D40">
        <v>0</v>
      </c>
      <c r="E40">
        <v>0</v>
      </c>
      <c r="F40">
        <v>0</v>
      </c>
      <c r="G40">
        <v>0</v>
      </c>
      <c r="H40">
        <f t="shared" si="0"/>
        <v>0</v>
      </c>
      <c r="I40">
        <f t="shared" si="1"/>
        <v>0</v>
      </c>
      <c r="J40">
        <f t="shared" si="2"/>
        <v>0</v>
      </c>
      <c r="K40">
        <f t="shared" si="3"/>
        <v>0</v>
      </c>
      <c r="L40">
        <f t="shared" si="4"/>
        <v>0</v>
      </c>
      <c r="M40">
        <f t="shared" si="5"/>
        <v>0</v>
      </c>
    </row>
    <row r="41" spans="1:13" x14ac:dyDescent="0.2">
      <c r="A41" t="s">
        <v>409</v>
      </c>
      <c r="B41">
        <v>95</v>
      </c>
      <c r="C41" t="s">
        <v>411</v>
      </c>
      <c r="D41">
        <v>0</v>
      </c>
      <c r="E41">
        <v>0</v>
      </c>
      <c r="F41">
        <v>0</v>
      </c>
      <c r="G41">
        <v>0</v>
      </c>
      <c r="H41">
        <f t="shared" si="0"/>
        <v>0</v>
      </c>
      <c r="I41">
        <f t="shared" si="1"/>
        <v>0</v>
      </c>
      <c r="J41">
        <f t="shared" si="2"/>
        <v>0</v>
      </c>
      <c r="K41">
        <f t="shared" si="3"/>
        <v>0</v>
      </c>
      <c r="L41">
        <f t="shared" si="4"/>
        <v>0</v>
      </c>
      <c r="M41">
        <f t="shared" si="5"/>
        <v>0</v>
      </c>
    </row>
    <row r="42" spans="1:13" x14ac:dyDescent="0.2">
      <c r="A42" t="s">
        <v>409</v>
      </c>
      <c r="B42">
        <v>95</v>
      </c>
      <c r="C42" t="s">
        <v>411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  <c r="I42">
        <f t="shared" si="1"/>
        <v>0</v>
      </c>
      <c r="J42">
        <f t="shared" si="2"/>
        <v>0</v>
      </c>
      <c r="K42">
        <f t="shared" si="3"/>
        <v>0</v>
      </c>
      <c r="L42">
        <f t="shared" si="4"/>
        <v>0</v>
      </c>
      <c r="M42">
        <f t="shared" si="5"/>
        <v>0</v>
      </c>
    </row>
    <row r="43" spans="1:13" x14ac:dyDescent="0.2">
      <c r="A43" t="s">
        <v>409</v>
      </c>
      <c r="B43">
        <v>95</v>
      </c>
      <c r="C43" t="s">
        <v>411</v>
      </c>
      <c r="D43">
        <v>0</v>
      </c>
      <c r="E43">
        <v>0</v>
      </c>
      <c r="F43">
        <v>0</v>
      </c>
      <c r="G43">
        <v>0</v>
      </c>
      <c r="H43">
        <f t="shared" si="0"/>
        <v>0</v>
      </c>
      <c r="I43">
        <f t="shared" si="1"/>
        <v>0</v>
      </c>
      <c r="J43">
        <f t="shared" si="2"/>
        <v>0</v>
      </c>
      <c r="K43">
        <f t="shared" si="3"/>
        <v>0</v>
      </c>
      <c r="L43">
        <f t="shared" si="4"/>
        <v>0</v>
      </c>
      <c r="M43">
        <f t="shared" si="5"/>
        <v>0</v>
      </c>
    </row>
    <row r="44" spans="1:13" x14ac:dyDescent="0.2">
      <c r="A44" t="s">
        <v>409</v>
      </c>
      <c r="B44">
        <v>95</v>
      </c>
      <c r="C44" t="s">
        <v>411</v>
      </c>
      <c r="D44">
        <v>0</v>
      </c>
      <c r="E44">
        <v>0</v>
      </c>
      <c r="F44">
        <v>0</v>
      </c>
      <c r="G44">
        <v>0</v>
      </c>
      <c r="H44">
        <f t="shared" si="0"/>
        <v>0</v>
      </c>
      <c r="I44">
        <f t="shared" si="1"/>
        <v>0</v>
      </c>
      <c r="J44">
        <f t="shared" si="2"/>
        <v>0</v>
      </c>
      <c r="K44">
        <f t="shared" si="3"/>
        <v>0</v>
      </c>
      <c r="L44">
        <f t="shared" si="4"/>
        <v>0</v>
      </c>
      <c r="M44">
        <f t="shared" si="5"/>
        <v>0</v>
      </c>
    </row>
    <row r="45" spans="1:13" x14ac:dyDescent="0.2">
      <c r="A45" t="s">
        <v>409</v>
      </c>
      <c r="B45">
        <v>95</v>
      </c>
      <c r="C45" t="s">
        <v>411</v>
      </c>
      <c r="D45">
        <v>0</v>
      </c>
      <c r="E45">
        <v>0</v>
      </c>
      <c r="F45">
        <v>0</v>
      </c>
      <c r="G45">
        <v>0</v>
      </c>
      <c r="H45">
        <f t="shared" si="0"/>
        <v>0</v>
      </c>
      <c r="I45">
        <f t="shared" si="1"/>
        <v>0</v>
      </c>
      <c r="J45">
        <f t="shared" si="2"/>
        <v>0</v>
      </c>
      <c r="K45">
        <f t="shared" si="3"/>
        <v>0</v>
      </c>
      <c r="L45">
        <f t="shared" si="4"/>
        <v>0</v>
      </c>
      <c r="M45">
        <f t="shared" si="5"/>
        <v>0</v>
      </c>
    </row>
    <row r="46" spans="1:13" x14ac:dyDescent="0.2">
      <c r="A46" t="s">
        <v>409</v>
      </c>
      <c r="B46">
        <v>95</v>
      </c>
      <c r="C46" t="s">
        <v>411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  <c r="I46">
        <f t="shared" si="1"/>
        <v>0</v>
      </c>
      <c r="J46">
        <f t="shared" si="2"/>
        <v>0</v>
      </c>
      <c r="K46">
        <f t="shared" si="3"/>
        <v>0</v>
      </c>
      <c r="L46">
        <f t="shared" si="4"/>
        <v>0</v>
      </c>
      <c r="M46">
        <f t="shared" si="5"/>
        <v>0</v>
      </c>
    </row>
    <row r="47" spans="1:13" x14ac:dyDescent="0.2">
      <c r="A47" t="s">
        <v>409</v>
      </c>
      <c r="B47">
        <v>95</v>
      </c>
      <c r="C47" t="s">
        <v>411</v>
      </c>
      <c r="D47">
        <v>0</v>
      </c>
      <c r="E47">
        <v>0</v>
      </c>
      <c r="F47">
        <v>0</v>
      </c>
      <c r="G47">
        <v>0</v>
      </c>
      <c r="H47">
        <f t="shared" si="0"/>
        <v>0</v>
      </c>
      <c r="I47">
        <f t="shared" si="1"/>
        <v>0</v>
      </c>
      <c r="J47">
        <f t="shared" si="2"/>
        <v>0</v>
      </c>
      <c r="K47">
        <f t="shared" si="3"/>
        <v>0</v>
      </c>
      <c r="L47">
        <f t="shared" si="4"/>
        <v>0</v>
      </c>
      <c r="M47">
        <f t="shared" si="5"/>
        <v>0</v>
      </c>
    </row>
    <row r="48" spans="1:13" x14ac:dyDescent="0.2">
      <c r="A48" t="s">
        <v>409</v>
      </c>
      <c r="B48">
        <v>95</v>
      </c>
      <c r="C48" t="s">
        <v>411</v>
      </c>
      <c r="D48">
        <v>0</v>
      </c>
      <c r="E48">
        <v>0</v>
      </c>
      <c r="F48">
        <v>0</v>
      </c>
      <c r="G48">
        <v>0</v>
      </c>
      <c r="H48">
        <f t="shared" si="0"/>
        <v>0</v>
      </c>
      <c r="I48">
        <f t="shared" si="1"/>
        <v>0</v>
      </c>
      <c r="J48">
        <f t="shared" si="2"/>
        <v>0</v>
      </c>
      <c r="K48">
        <f t="shared" si="3"/>
        <v>0</v>
      </c>
      <c r="L48">
        <f t="shared" si="4"/>
        <v>0</v>
      </c>
      <c r="M48">
        <f t="shared" si="5"/>
        <v>0</v>
      </c>
    </row>
    <row r="49" spans="1:13" x14ac:dyDescent="0.2">
      <c r="A49" t="s">
        <v>409</v>
      </c>
      <c r="B49">
        <v>95</v>
      </c>
      <c r="C49" t="s">
        <v>411</v>
      </c>
      <c r="D49">
        <v>0</v>
      </c>
      <c r="E49">
        <v>0</v>
      </c>
      <c r="F49">
        <v>0</v>
      </c>
      <c r="G49">
        <v>0</v>
      </c>
      <c r="H49">
        <f t="shared" si="0"/>
        <v>0</v>
      </c>
      <c r="I49">
        <f t="shared" si="1"/>
        <v>0</v>
      </c>
      <c r="J49">
        <f t="shared" si="2"/>
        <v>0</v>
      </c>
      <c r="K49">
        <f t="shared" si="3"/>
        <v>0</v>
      </c>
      <c r="L49">
        <f t="shared" si="4"/>
        <v>0</v>
      </c>
      <c r="M49">
        <f t="shared" si="5"/>
        <v>0</v>
      </c>
    </row>
    <row r="50" spans="1:13" x14ac:dyDescent="0.2">
      <c r="A50" t="s">
        <v>409</v>
      </c>
      <c r="B50">
        <v>95</v>
      </c>
      <c r="C50" t="s">
        <v>411</v>
      </c>
      <c r="D50">
        <v>0</v>
      </c>
      <c r="E50">
        <v>0</v>
      </c>
      <c r="F50">
        <v>0</v>
      </c>
      <c r="G50">
        <v>0</v>
      </c>
      <c r="H50">
        <f t="shared" si="0"/>
        <v>0</v>
      </c>
      <c r="I50">
        <f t="shared" si="1"/>
        <v>0</v>
      </c>
      <c r="J50">
        <f t="shared" si="2"/>
        <v>0</v>
      </c>
      <c r="K50">
        <f t="shared" si="3"/>
        <v>0</v>
      </c>
      <c r="L50">
        <f t="shared" si="4"/>
        <v>0</v>
      </c>
      <c r="M50">
        <f t="shared" si="5"/>
        <v>0</v>
      </c>
    </row>
    <row r="51" spans="1:13" x14ac:dyDescent="0.2">
      <c r="A51" t="s">
        <v>409</v>
      </c>
      <c r="B51">
        <v>95</v>
      </c>
      <c r="C51" t="s">
        <v>411</v>
      </c>
      <c r="D51">
        <v>0</v>
      </c>
      <c r="E51">
        <v>0</v>
      </c>
      <c r="F51">
        <v>0</v>
      </c>
      <c r="G51">
        <v>0</v>
      </c>
      <c r="H51">
        <f t="shared" si="0"/>
        <v>0</v>
      </c>
      <c r="I51">
        <f t="shared" si="1"/>
        <v>0</v>
      </c>
      <c r="J51">
        <f t="shared" si="2"/>
        <v>0</v>
      </c>
      <c r="K51">
        <f t="shared" si="3"/>
        <v>0</v>
      </c>
      <c r="L51">
        <f t="shared" si="4"/>
        <v>0</v>
      </c>
      <c r="M51">
        <f t="shared" si="5"/>
        <v>0</v>
      </c>
    </row>
    <row r="52" spans="1:13" x14ac:dyDescent="0.2">
      <c r="A52" t="s">
        <v>409</v>
      </c>
      <c r="B52">
        <v>95</v>
      </c>
      <c r="C52" t="s">
        <v>411</v>
      </c>
      <c r="D52">
        <v>0</v>
      </c>
      <c r="E52">
        <v>0</v>
      </c>
      <c r="F52">
        <v>0</v>
      </c>
      <c r="G52">
        <v>0</v>
      </c>
      <c r="H52">
        <f t="shared" si="0"/>
        <v>0</v>
      </c>
      <c r="I52">
        <f t="shared" si="1"/>
        <v>0</v>
      </c>
      <c r="J52">
        <f t="shared" si="2"/>
        <v>0</v>
      </c>
      <c r="K52">
        <f t="shared" si="3"/>
        <v>0</v>
      </c>
      <c r="L52">
        <f t="shared" si="4"/>
        <v>0</v>
      </c>
      <c r="M52">
        <f t="shared" si="5"/>
        <v>0</v>
      </c>
    </row>
    <row r="53" spans="1:13" x14ac:dyDescent="0.2">
      <c r="A53" t="s">
        <v>409</v>
      </c>
      <c r="B53">
        <v>95</v>
      </c>
      <c r="C53" t="s">
        <v>411</v>
      </c>
      <c r="D53">
        <v>0</v>
      </c>
      <c r="E53">
        <v>0</v>
      </c>
      <c r="F53">
        <v>0</v>
      </c>
      <c r="G53">
        <v>0</v>
      </c>
      <c r="H53">
        <f t="shared" si="0"/>
        <v>0</v>
      </c>
      <c r="I53">
        <f t="shared" si="1"/>
        <v>0</v>
      </c>
      <c r="J53">
        <f t="shared" si="2"/>
        <v>0</v>
      </c>
      <c r="K53">
        <f t="shared" si="3"/>
        <v>0</v>
      </c>
      <c r="L53">
        <f t="shared" si="4"/>
        <v>0</v>
      </c>
      <c r="M53">
        <f t="shared" si="5"/>
        <v>0</v>
      </c>
    </row>
    <row r="54" spans="1:13" x14ac:dyDescent="0.2">
      <c r="A54" t="s">
        <v>409</v>
      </c>
      <c r="B54">
        <v>95</v>
      </c>
      <c r="C54" t="s">
        <v>411</v>
      </c>
      <c r="D54">
        <v>0</v>
      </c>
      <c r="E54">
        <v>0</v>
      </c>
      <c r="F54">
        <v>0</v>
      </c>
      <c r="G54">
        <v>0</v>
      </c>
      <c r="H54">
        <f t="shared" si="0"/>
        <v>0</v>
      </c>
      <c r="I54">
        <f t="shared" si="1"/>
        <v>0</v>
      </c>
      <c r="J54">
        <f t="shared" si="2"/>
        <v>0</v>
      </c>
      <c r="K54">
        <f t="shared" si="3"/>
        <v>0</v>
      </c>
      <c r="L54">
        <f t="shared" si="4"/>
        <v>0</v>
      </c>
      <c r="M54">
        <f t="shared" si="5"/>
        <v>0</v>
      </c>
    </row>
    <row r="55" spans="1:13" x14ac:dyDescent="0.2">
      <c r="A55" t="s">
        <v>409</v>
      </c>
      <c r="B55">
        <v>95</v>
      </c>
      <c r="C55" t="s">
        <v>411</v>
      </c>
      <c r="D55">
        <v>0</v>
      </c>
      <c r="E55">
        <v>0</v>
      </c>
      <c r="F55">
        <v>0</v>
      </c>
      <c r="G55">
        <v>0</v>
      </c>
      <c r="H55">
        <f t="shared" si="0"/>
        <v>0</v>
      </c>
      <c r="I55">
        <f t="shared" si="1"/>
        <v>0</v>
      </c>
      <c r="J55">
        <f t="shared" si="2"/>
        <v>0</v>
      </c>
      <c r="K55">
        <f t="shared" si="3"/>
        <v>0</v>
      </c>
      <c r="L55">
        <f t="shared" si="4"/>
        <v>0</v>
      </c>
      <c r="M55">
        <f t="shared" si="5"/>
        <v>0</v>
      </c>
    </row>
    <row r="56" spans="1:13" x14ac:dyDescent="0.2">
      <c r="A56" t="s">
        <v>409</v>
      </c>
      <c r="B56">
        <v>96</v>
      </c>
      <c r="C56" t="s">
        <v>410</v>
      </c>
      <c r="D56">
        <v>0</v>
      </c>
      <c r="E56">
        <v>0</v>
      </c>
      <c r="F56">
        <v>0</v>
      </c>
      <c r="G56">
        <v>0</v>
      </c>
      <c r="H56">
        <f t="shared" si="0"/>
        <v>0</v>
      </c>
      <c r="I56">
        <f t="shared" si="1"/>
        <v>0</v>
      </c>
      <c r="J56">
        <f t="shared" si="2"/>
        <v>0</v>
      </c>
      <c r="K56">
        <f t="shared" si="3"/>
        <v>0</v>
      </c>
      <c r="L56">
        <f t="shared" si="4"/>
        <v>0</v>
      </c>
      <c r="M56">
        <f t="shared" si="5"/>
        <v>0</v>
      </c>
    </row>
    <row r="57" spans="1:13" x14ac:dyDescent="0.2">
      <c r="A57" t="s">
        <v>409</v>
      </c>
      <c r="B57">
        <v>96</v>
      </c>
      <c r="C57" t="s">
        <v>410</v>
      </c>
      <c r="D57">
        <v>0</v>
      </c>
      <c r="E57">
        <v>0</v>
      </c>
      <c r="F57">
        <v>0</v>
      </c>
      <c r="G57">
        <v>0</v>
      </c>
      <c r="H57">
        <f t="shared" si="0"/>
        <v>0</v>
      </c>
      <c r="I57">
        <f t="shared" si="1"/>
        <v>0</v>
      </c>
      <c r="J57">
        <f t="shared" si="2"/>
        <v>0</v>
      </c>
      <c r="K57">
        <f t="shared" si="3"/>
        <v>0</v>
      </c>
      <c r="L57">
        <f t="shared" si="4"/>
        <v>0</v>
      </c>
      <c r="M57">
        <f t="shared" si="5"/>
        <v>0</v>
      </c>
    </row>
    <row r="58" spans="1:13" x14ac:dyDescent="0.2">
      <c r="A58" t="s">
        <v>409</v>
      </c>
      <c r="B58">
        <v>96</v>
      </c>
      <c r="C58" t="s">
        <v>410</v>
      </c>
      <c r="D58">
        <v>0</v>
      </c>
      <c r="E58">
        <v>0</v>
      </c>
      <c r="F58">
        <v>0</v>
      </c>
      <c r="G58">
        <v>0</v>
      </c>
      <c r="H58">
        <f t="shared" si="0"/>
        <v>0</v>
      </c>
      <c r="I58">
        <f t="shared" si="1"/>
        <v>0</v>
      </c>
      <c r="J58">
        <f t="shared" si="2"/>
        <v>0</v>
      </c>
      <c r="K58">
        <f t="shared" si="3"/>
        <v>0</v>
      </c>
      <c r="L58">
        <f t="shared" si="4"/>
        <v>0</v>
      </c>
      <c r="M58">
        <f t="shared" si="5"/>
        <v>0</v>
      </c>
    </row>
    <row r="59" spans="1:13" x14ac:dyDescent="0.2">
      <c r="A59" t="s">
        <v>409</v>
      </c>
      <c r="B59">
        <v>96</v>
      </c>
      <c r="C59" t="s">
        <v>410</v>
      </c>
      <c r="D59">
        <v>0</v>
      </c>
      <c r="E59">
        <v>0</v>
      </c>
      <c r="F59">
        <v>0</v>
      </c>
      <c r="G59">
        <v>0</v>
      </c>
      <c r="H59">
        <f t="shared" si="0"/>
        <v>0</v>
      </c>
      <c r="I59">
        <f t="shared" si="1"/>
        <v>0</v>
      </c>
      <c r="J59">
        <f t="shared" si="2"/>
        <v>0</v>
      </c>
      <c r="K59">
        <f t="shared" si="3"/>
        <v>0</v>
      </c>
      <c r="L59">
        <f t="shared" si="4"/>
        <v>0</v>
      </c>
      <c r="M59">
        <f t="shared" si="5"/>
        <v>0</v>
      </c>
    </row>
    <row r="60" spans="1:13" x14ac:dyDescent="0.2">
      <c r="A60" t="s">
        <v>409</v>
      </c>
      <c r="B60">
        <v>96</v>
      </c>
      <c r="C60" t="s">
        <v>410</v>
      </c>
      <c r="D60">
        <v>0</v>
      </c>
      <c r="E60">
        <v>0</v>
      </c>
      <c r="F60">
        <v>0</v>
      </c>
      <c r="G60">
        <v>0</v>
      </c>
      <c r="H60">
        <f t="shared" si="0"/>
        <v>0</v>
      </c>
      <c r="I60">
        <f t="shared" si="1"/>
        <v>0</v>
      </c>
      <c r="J60">
        <f t="shared" si="2"/>
        <v>0</v>
      </c>
      <c r="K60">
        <f t="shared" si="3"/>
        <v>0</v>
      </c>
      <c r="L60">
        <f t="shared" si="4"/>
        <v>0</v>
      </c>
      <c r="M60">
        <f t="shared" si="5"/>
        <v>0</v>
      </c>
    </row>
    <row r="61" spans="1:13" x14ac:dyDescent="0.2">
      <c r="A61" t="s">
        <v>409</v>
      </c>
      <c r="B61">
        <v>96</v>
      </c>
      <c r="C61" t="s">
        <v>410</v>
      </c>
      <c r="D61">
        <v>0</v>
      </c>
      <c r="E61">
        <v>0</v>
      </c>
      <c r="F61">
        <v>0</v>
      </c>
      <c r="G61">
        <v>0</v>
      </c>
      <c r="H61">
        <f t="shared" si="0"/>
        <v>0</v>
      </c>
      <c r="I61">
        <f t="shared" si="1"/>
        <v>0</v>
      </c>
      <c r="J61">
        <f t="shared" si="2"/>
        <v>0</v>
      </c>
      <c r="K61">
        <f t="shared" si="3"/>
        <v>0</v>
      </c>
      <c r="L61">
        <f t="shared" si="4"/>
        <v>0</v>
      </c>
      <c r="M61">
        <f t="shared" si="5"/>
        <v>0</v>
      </c>
    </row>
    <row r="62" spans="1:13" x14ac:dyDescent="0.2">
      <c r="A62" t="s">
        <v>409</v>
      </c>
      <c r="B62">
        <v>96</v>
      </c>
      <c r="C62" t="s">
        <v>410</v>
      </c>
      <c r="D62">
        <v>0</v>
      </c>
      <c r="E62">
        <v>0</v>
      </c>
      <c r="F62">
        <v>0</v>
      </c>
      <c r="G62">
        <v>0</v>
      </c>
      <c r="H62">
        <f t="shared" si="0"/>
        <v>0</v>
      </c>
      <c r="I62">
        <f t="shared" si="1"/>
        <v>0</v>
      </c>
      <c r="J62">
        <f t="shared" si="2"/>
        <v>0</v>
      </c>
      <c r="K62">
        <f t="shared" si="3"/>
        <v>0</v>
      </c>
      <c r="L62">
        <f t="shared" si="4"/>
        <v>0</v>
      </c>
      <c r="M62">
        <f t="shared" si="5"/>
        <v>0</v>
      </c>
    </row>
    <row r="63" spans="1:13" x14ac:dyDescent="0.2">
      <c r="A63" t="s">
        <v>409</v>
      </c>
      <c r="B63">
        <v>96</v>
      </c>
      <c r="C63" t="s">
        <v>410</v>
      </c>
      <c r="D63">
        <v>0</v>
      </c>
      <c r="E63">
        <v>0</v>
      </c>
      <c r="F63">
        <v>0</v>
      </c>
      <c r="G63">
        <v>0</v>
      </c>
      <c r="H63">
        <f t="shared" si="0"/>
        <v>0</v>
      </c>
      <c r="I63">
        <f t="shared" si="1"/>
        <v>0</v>
      </c>
      <c r="J63">
        <f t="shared" si="2"/>
        <v>0</v>
      </c>
      <c r="K63">
        <f t="shared" si="3"/>
        <v>0</v>
      </c>
      <c r="L63">
        <f t="shared" si="4"/>
        <v>0</v>
      </c>
      <c r="M63">
        <f t="shared" si="5"/>
        <v>0</v>
      </c>
    </row>
    <row r="64" spans="1:13" x14ac:dyDescent="0.2">
      <c r="A64" t="s">
        <v>409</v>
      </c>
      <c r="B64">
        <v>96</v>
      </c>
      <c r="C64" t="s">
        <v>410</v>
      </c>
      <c r="D64">
        <v>0</v>
      </c>
      <c r="E64">
        <v>0</v>
      </c>
      <c r="F64">
        <v>0</v>
      </c>
      <c r="G64">
        <v>0</v>
      </c>
      <c r="H64">
        <f t="shared" si="0"/>
        <v>0</v>
      </c>
      <c r="I64">
        <f t="shared" si="1"/>
        <v>0</v>
      </c>
      <c r="J64">
        <f t="shared" si="2"/>
        <v>0</v>
      </c>
      <c r="K64">
        <f t="shared" si="3"/>
        <v>0</v>
      </c>
      <c r="L64">
        <f t="shared" si="4"/>
        <v>0</v>
      </c>
      <c r="M64">
        <f t="shared" si="5"/>
        <v>0</v>
      </c>
    </row>
    <row r="65" spans="1:13" x14ac:dyDescent="0.2">
      <c r="A65" t="s">
        <v>409</v>
      </c>
      <c r="B65">
        <v>96</v>
      </c>
      <c r="C65" t="s">
        <v>410</v>
      </c>
      <c r="D65">
        <v>0</v>
      </c>
      <c r="E65">
        <v>0</v>
      </c>
      <c r="F65">
        <v>0</v>
      </c>
      <c r="G65">
        <v>0</v>
      </c>
      <c r="H65">
        <f t="shared" si="0"/>
        <v>0</v>
      </c>
      <c r="I65">
        <f t="shared" si="1"/>
        <v>0</v>
      </c>
      <c r="J65">
        <f t="shared" si="2"/>
        <v>0</v>
      </c>
      <c r="K65">
        <f t="shared" si="3"/>
        <v>0</v>
      </c>
      <c r="L65">
        <f t="shared" si="4"/>
        <v>0</v>
      </c>
      <c r="M65">
        <f t="shared" si="5"/>
        <v>0</v>
      </c>
    </row>
    <row r="66" spans="1:13" x14ac:dyDescent="0.2">
      <c r="A66" t="s">
        <v>409</v>
      </c>
      <c r="B66">
        <v>96</v>
      </c>
      <c r="C66" t="s">
        <v>410</v>
      </c>
      <c r="D66">
        <v>0</v>
      </c>
      <c r="E66">
        <v>0</v>
      </c>
      <c r="F66">
        <v>0</v>
      </c>
      <c r="G66">
        <v>0</v>
      </c>
      <c r="H66">
        <f t="shared" si="0"/>
        <v>0</v>
      </c>
      <c r="I66">
        <f t="shared" si="1"/>
        <v>0</v>
      </c>
      <c r="J66">
        <f t="shared" si="2"/>
        <v>0</v>
      </c>
      <c r="K66">
        <f t="shared" si="3"/>
        <v>0</v>
      </c>
      <c r="L66">
        <f t="shared" si="4"/>
        <v>0</v>
      </c>
      <c r="M66">
        <f t="shared" si="5"/>
        <v>0</v>
      </c>
    </row>
    <row r="67" spans="1:13" x14ac:dyDescent="0.2">
      <c r="A67" t="s">
        <v>409</v>
      </c>
      <c r="B67">
        <v>96</v>
      </c>
      <c r="C67" t="s">
        <v>410</v>
      </c>
      <c r="D67">
        <v>0</v>
      </c>
      <c r="E67">
        <v>0</v>
      </c>
      <c r="F67">
        <v>0</v>
      </c>
      <c r="G67">
        <v>0</v>
      </c>
      <c r="H67">
        <f t="shared" ref="H67:H130" si="6">IF(D67+E67=2,1,0)</f>
        <v>0</v>
      </c>
      <c r="I67">
        <f t="shared" ref="I67:I130" si="7">IF(D67+F67=2,1,0)</f>
        <v>0</v>
      </c>
      <c r="J67">
        <f t="shared" ref="J67:J130" si="8">IF(D67+G67=2,1,0)</f>
        <v>0</v>
      </c>
      <c r="K67">
        <f t="shared" ref="K67:K130" si="9">IF(E67+F67=2,1,0)</f>
        <v>0</v>
      </c>
      <c r="L67">
        <f t="shared" ref="L67:L130" si="10">IF(E67+G67=2,1,0)</f>
        <v>0</v>
      </c>
      <c r="M67">
        <f t="shared" ref="M67:M130" si="11">IF(F67+G67=2,1,0)</f>
        <v>0</v>
      </c>
    </row>
    <row r="68" spans="1:13" x14ac:dyDescent="0.2">
      <c r="A68" t="s">
        <v>409</v>
      </c>
      <c r="B68">
        <v>96</v>
      </c>
      <c r="C68" t="s">
        <v>410</v>
      </c>
      <c r="D68">
        <v>0</v>
      </c>
      <c r="E68">
        <v>0</v>
      </c>
      <c r="F68">
        <v>0</v>
      </c>
      <c r="G68">
        <v>0</v>
      </c>
      <c r="H68">
        <f t="shared" si="6"/>
        <v>0</v>
      </c>
      <c r="I68">
        <f t="shared" si="7"/>
        <v>0</v>
      </c>
      <c r="J68">
        <f t="shared" si="8"/>
        <v>0</v>
      </c>
      <c r="K68">
        <f t="shared" si="9"/>
        <v>0</v>
      </c>
      <c r="L68">
        <f t="shared" si="10"/>
        <v>0</v>
      </c>
      <c r="M68">
        <f t="shared" si="11"/>
        <v>0</v>
      </c>
    </row>
    <row r="69" spans="1:13" x14ac:dyDescent="0.2">
      <c r="A69" t="s">
        <v>409</v>
      </c>
      <c r="B69">
        <v>96</v>
      </c>
      <c r="C69" t="s">
        <v>410</v>
      </c>
      <c r="D69">
        <v>0</v>
      </c>
      <c r="E69">
        <v>0</v>
      </c>
      <c r="F69">
        <v>0</v>
      </c>
      <c r="G69">
        <v>0</v>
      </c>
      <c r="H69">
        <f t="shared" si="6"/>
        <v>0</v>
      </c>
      <c r="I69">
        <f t="shared" si="7"/>
        <v>0</v>
      </c>
      <c r="J69">
        <f t="shared" si="8"/>
        <v>0</v>
      </c>
      <c r="K69">
        <f t="shared" si="9"/>
        <v>0</v>
      </c>
      <c r="L69">
        <f t="shared" si="10"/>
        <v>0</v>
      </c>
      <c r="M69">
        <f t="shared" si="11"/>
        <v>0</v>
      </c>
    </row>
    <row r="70" spans="1:13" x14ac:dyDescent="0.2">
      <c r="A70" t="s">
        <v>409</v>
      </c>
      <c r="B70">
        <v>96</v>
      </c>
      <c r="C70" t="s">
        <v>410</v>
      </c>
      <c r="D70">
        <v>0</v>
      </c>
      <c r="E70">
        <v>0</v>
      </c>
      <c r="F70">
        <v>0</v>
      </c>
      <c r="G70">
        <v>0</v>
      </c>
      <c r="H70">
        <f t="shared" si="6"/>
        <v>0</v>
      </c>
      <c r="I70">
        <f t="shared" si="7"/>
        <v>0</v>
      </c>
      <c r="J70">
        <f t="shared" si="8"/>
        <v>0</v>
      </c>
      <c r="K70">
        <f t="shared" si="9"/>
        <v>0</v>
      </c>
      <c r="L70">
        <f t="shared" si="10"/>
        <v>0</v>
      </c>
      <c r="M70">
        <f t="shared" si="11"/>
        <v>0</v>
      </c>
    </row>
    <row r="71" spans="1:13" x14ac:dyDescent="0.2">
      <c r="A71" t="s">
        <v>409</v>
      </c>
      <c r="B71">
        <v>96</v>
      </c>
      <c r="C71" t="s">
        <v>410</v>
      </c>
      <c r="D71">
        <v>0</v>
      </c>
      <c r="E71">
        <v>0</v>
      </c>
      <c r="F71">
        <v>0</v>
      </c>
      <c r="G71">
        <v>0</v>
      </c>
      <c r="H71">
        <f t="shared" si="6"/>
        <v>0</v>
      </c>
      <c r="I71">
        <f t="shared" si="7"/>
        <v>0</v>
      </c>
      <c r="J71">
        <f t="shared" si="8"/>
        <v>0</v>
      </c>
      <c r="K71">
        <f t="shared" si="9"/>
        <v>0</v>
      </c>
      <c r="L71">
        <f t="shared" si="10"/>
        <v>0</v>
      </c>
      <c r="M71">
        <f t="shared" si="11"/>
        <v>0</v>
      </c>
    </row>
    <row r="72" spans="1:13" x14ac:dyDescent="0.2">
      <c r="A72" t="s">
        <v>409</v>
      </c>
      <c r="B72">
        <v>96</v>
      </c>
      <c r="C72" t="s">
        <v>410</v>
      </c>
      <c r="D72">
        <v>0</v>
      </c>
      <c r="E72">
        <v>0</v>
      </c>
      <c r="F72">
        <v>0</v>
      </c>
      <c r="G72">
        <v>0</v>
      </c>
      <c r="H72">
        <f t="shared" si="6"/>
        <v>0</v>
      </c>
      <c r="I72">
        <f t="shared" si="7"/>
        <v>0</v>
      </c>
      <c r="J72">
        <f t="shared" si="8"/>
        <v>0</v>
      </c>
      <c r="K72">
        <f t="shared" si="9"/>
        <v>0</v>
      </c>
      <c r="L72">
        <f t="shared" si="10"/>
        <v>0</v>
      </c>
      <c r="M72">
        <f t="shared" si="11"/>
        <v>0</v>
      </c>
    </row>
    <row r="73" spans="1:13" x14ac:dyDescent="0.2">
      <c r="A73" t="s">
        <v>409</v>
      </c>
      <c r="B73">
        <v>96</v>
      </c>
      <c r="C73" t="s">
        <v>410</v>
      </c>
      <c r="D73">
        <v>0</v>
      </c>
      <c r="E73">
        <v>0</v>
      </c>
      <c r="F73">
        <v>0</v>
      </c>
      <c r="G73">
        <v>0</v>
      </c>
      <c r="H73">
        <f t="shared" si="6"/>
        <v>0</v>
      </c>
      <c r="I73">
        <f t="shared" si="7"/>
        <v>0</v>
      </c>
      <c r="J73">
        <f t="shared" si="8"/>
        <v>0</v>
      </c>
      <c r="K73">
        <f t="shared" si="9"/>
        <v>0</v>
      </c>
      <c r="L73">
        <f t="shared" si="10"/>
        <v>0</v>
      </c>
      <c r="M73">
        <f t="shared" si="11"/>
        <v>0</v>
      </c>
    </row>
    <row r="74" spans="1:13" x14ac:dyDescent="0.2">
      <c r="A74" t="s">
        <v>409</v>
      </c>
      <c r="B74">
        <v>96</v>
      </c>
      <c r="C74" t="s">
        <v>410</v>
      </c>
      <c r="D74">
        <v>0</v>
      </c>
      <c r="E74">
        <v>0</v>
      </c>
      <c r="F74">
        <v>0</v>
      </c>
      <c r="G74">
        <v>0</v>
      </c>
      <c r="H74">
        <f t="shared" si="6"/>
        <v>0</v>
      </c>
      <c r="I74">
        <f t="shared" si="7"/>
        <v>0</v>
      </c>
      <c r="J74">
        <f t="shared" si="8"/>
        <v>0</v>
      </c>
      <c r="K74">
        <f t="shared" si="9"/>
        <v>0</v>
      </c>
      <c r="L74">
        <f t="shared" si="10"/>
        <v>0</v>
      </c>
      <c r="M74">
        <f t="shared" si="11"/>
        <v>0</v>
      </c>
    </row>
    <row r="75" spans="1:13" x14ac:dyDescent="0.2">
      <c r="A75" t="s">
        <v>409</v>
      </c>
      <c r="B75">
        <v>96</v>
      </c>
      <c r="C75" t="s">
        <v>410</v>
      </c>
      <c r="D75">
        <v>0</v>
      </c>
      <c r="E75">
        <v>0</v>
      </c>
      <c r="F75">
        <v>0</v>
      </c>
      <c r="G75">
        <v>0</v>
      </c>
      <c r="H75">
        <f t="shared" si="6"/>
        <v>0</v>
      </c>
      <c r="I75">
        <f t="shared" si="7"/>
        <v>0</v>
      </c>
      <c r="J75">
        <f t="shared" si="8"/>
        <v>0</v>
      </c>
      <c r="K75">
        <f t="shared" si="9"/>
        <v>0</v>
      </c>
      <c r="L75">
        <f t="shared" si="10"/>
        <v>0</v>
      </c>
      <c r="M75">
        <f t="shared" si="11"/>
        <v>0</v>
      </c>
    </row>
    <row r="76" spans="1:13" x14ac:dyDescent="0.2">
      <c r="A76" t="s">
        <v>409</v>
      </c>
      <c r="B76">
        <v>96</v>
      </c>
      <c r="C76" t="s">
        <v>410</v>
      </c>
      <c r="D76">
        <v>0</v>
      </c>
      <c r="E76">
        <v>0</v>
      </c>
      <c r="F76">
        <v>0</v>
      </c>
      <c r="G76">
        <v>0</v>
      </c>
      <c r="H76">
        <f t="shared" si="6"/>
        <v>0</v>
      </c>
      <c r="I76">
        <f t="shared" si="7"/>
        <v>0</v>
      </c>
      <c r="J76">
        <f t="shared" si="8"/>
        <v>0</v>
      </c>
      <c r="K76">
        <f t="shared" si="9"/>
        <v>0</v>
      </c>
      <c r="L76">
        <f t="shared" si="10"/>
        <v>0</v>
      </c>
      <c r="M76">
        <f t="shared" si="11"/>
        <v>0</v>
      </c>
    </row>
    <row r="77" spans="1:13" x14ac:dyDescent="0.2">
      <c r="A77" t="s">
        <v>409</v>
      </c>
      <c r="B77">
        <v>96</v>
      </c>
      <c r="C77" t="s">
        <v>410</v>
      </c>
      <c r="D77">
        <v>0</v>
      </c>
      <c r="E77">
        <v>0</v>
      </c>
      <c r="F77">
        <v>0</v>
      </c>
      <c r="G77">
        <v>0</v>
      </c>
      <c r="H77">
        <f t="shared" si="6"/>
        <v>0</v>
      </c>
      <c r="I77">
        <f t="shared" si="7"/>
        <v>0</v>
      </c>
      <c r="J77">
        <f t="shared" si="8"/>
        <v>0</v>
      </c>
      <c r="K77">
        <f t="shared" si="9"/>
        <v>0</v>
      </c>
      <c r="L77">
        <f t="shared" si="10"/>
        <v>0</v>
      </c>
      <c r="M77">
        <f t="shared" si="11"/>
        <v>0</v>
      </c>
    </row>
    <row r="78" spans="1:13" x14ac:dyDescent="0.2">
      <c r="A78" t="s">
        <v>409</v>
      </c>
      <c r="B78">
        <v>96</v>
      </c>
      <c r="C78" t="s">
        <v>410</v>
      </c>
      <c r="D78">
        <v>0</v>
      </c>
      <c r="E78">
        <v>0</v>
      </c>
      <c r="F78">
        <v>0</v>
      </c>
      <c r="G78">
        <v>0</v>
      </c>
      <c r="H78">
        <f t="shared" si="6"/>
        <v>0</v>
      </c>
      <c r="I78">
        <f t="shared" si="7"/>
        <v>0</v>
      </c>
      <c r="J78">
        <f t="shared" si="8"/>
        <v>0</v>
      </c>
      <c r="K78">
        <f t="shared" si="9"/>
        <v>0</v>
      </c>
      <c r="L78">
        <f t="shared" si="10"/>
        <v>0</v>
      </c>
      <c r="M78">
        <f t="shared" si="11"/>
        <v>0</v>
      </c>
    </row>
    <row r="79" spans="1:13" x14ac:dyDescent="0.2">
      <c r="A79" t="s">
        <v>409</v>
      </c>
      <c r="B79">
        <v>96</v>
      </c>
      <c r="C79" t="s">
        <v>410</v>
      </c>
      <c r="D79">
        <v>0</v>
      </c>
      <c r="E79">
        <v>0</v>
      </c>
      <c r="F79">
        <v>0</v>
      </c>
      <c r="G79">
        <v>0</v>
      </c>
      <c r="H79">
        <f t="shared" si="6"/>
        <v>0</v>
      </c>
      <c r="I79">
        <f t="shared" si="7"/>
        <v>0</v>
      </c>
      <c r="J79">
        <f t="shared" si="8"/>
        <v>0</v>
      </c>
      <c r="K79">
        <f t="shared" si="9"/>
        <v>0</v>
      </c>
      <c r="L79">
        <f t="shared" si="10"/>
        <v>0</v>
      </c>
      <c r="M79">
        <f t="shared" si="11"/>
        <v>0</v>
      </c>
    </row>
    <row r="80" spans="1:13" x14ac:dyDescent="0.2">
      <c r="A80" t="s">
        <v>409</v>
      </c>
      <c r="B80">
        <v>96</v>
      </c>
      <c r="C80" t="s">
        <v>410</v>
      </c>
      <c r="D80">
        <v>0</v>
      </c>
      <c r="E80">
        <v>0</v>
      </c>
      <c r="F80">
        <v>0</v>
      </c>
      <c r="G80">
        <v>0</v>
      </c>
      <c r="H80">
        <f t="shared" si="6"/>
        <v>0</v>
      </c>
      <c r="I80">
        <f t="shared" si="7"/>
        <v>0</v>
      </c>
      <c r="J80">
        <f t="shared" si="8"/>
        <v>0</v>
      </c>
      <c r="K80">
        <f t="shared" si="9"/>
        <v>0</v>
      </c>
      <c r="L80">
        <f t="shared" si="10"/>
        <v>0</v>
      </c>
      <c r="M80">
        <f t="shared" si="11"/>
        <v>0</v>
      </c>
    </row>
    <row r="81" spans="1:13" x14ac:dyDescent="0.2">
      <c r="A81" t="s">
        <v>409</v>
      </c>
      <c r="B81">
        <v>96</v>
      </c>
      <c r="C81" t="s">
        <v>410</v>
      </c>
      <c r="D81">
        <v>0</v>
      </c>
      <c r="E81">
        <v>0</v>
      </c>
      <c r="F81">
        <v>0</v>
      </c>
      <c r="G81">
        <v>0</v>
      </c>
      <c r="H81">
        <f t="shared" si="6"/>
        <v>0</v>
      </c>
      <c r="I81">
        <f t="shared" si="7"/>
        <v>0</v>
      </c>
      <c r="J81">
        <f t="shared" si="8"/>
        <v>0</v>
      </c>
      <c r="K81">
        <f t="shared" si="9"/>
        <v>0</v>
      </c>
      <c r="L81">
        <f t="shared" si="10"/>
        <v>0</v>
      </c>
      <c r="M81">
        <f t="shared" si="11"/>
        <v>0</v>
      </c>
    </row>
    <row r="82" spans="1:13" x14ac:dyDescent="0.2">
      <c r="A82" t="s">
        <v>409</v>
      </c>
      <c r="B82">
        <v>96</v>
      </c>
      <c r="C82" t="s">
        <v>410</v>
      </c>
      <c r="D82">
        <v>0</v>
      </c>
      <c r="E82">
        <v>0</v>
      </c>
      <c r="F82">
        <v>0</v>
      </c>
      <c r="G82">
        <v>0</v>
      </c>
      <c r="H82">
        <f t="shared" si="6"/>
        <v>0</v>
      </c>
      <c r="I82">
        <f t="shared" si="7"/>
        <v>0</v>
      </c>
      <c r="J82">
        <f t="shared" si="8"/>
        <v>0</v>
      </c>
      <c r="K82">
        <f t="shared" si="9"/>
        <v>0</v>
      </c>
      <c r="L82">
        <f t="shared" si="10"/>
        <v>0</v>
      </c>
      <c r="M82">
        <f t="shared" si="11"/>
        <v>0</v>
      </c>
    </row>
    <row r="83" spans="1:13" x14ac:dyDescent="0.2">
      <c r="A83" t="s">
        <v>409</v>
      </c>
      <c r="B83">
        <v>96</v>
      </c>
      <c r="C83" t="s">
        <v>410</v>
      </c>
      <c r="D83">
        <v>0</v>
      </c>
      <c r="E83">
        <v>0</v>
      </c>
      <c r="F83">
        <v>0</v>
      </c>
      <c r="G83">
        <v>0</v>
      </c>
      <c r="H83">
        <f t="shared" si="6"/>
        <v>0</v>
      </c>
      <c r="I83">
        <f t="shared" si="7"/>
        <v>0</v>
      </c>
      <c r="J83">
        <f t="shared" si="8"/>
        <v>0</v>
      </c>
      <c r="K83">
        <f t="shared" si="9"/>
        <v>0</v>
      </c>
      <c r="L83">
        <f t="shared" si="10"/>
        <v>0</v>
      </c>
      <c r="M83">
        <f t="shared" si="11"/>
        <v>0</v>
      </c>
    </row>
    <row r="84" spans="1:13" x14ac:dyDescent="0.2">
      <c r="A84" t="s">
        <v>409</v>
      </c>
      <c r="B84">
        <v>96</v>
      </c>
      <c r="C84" t="s">
        <v>410</v>
      </c>
      <c r="D84">
        <v>0</v>
      </c>
      <c r="E84">
        <v>0</v>
      </c>
      <c r="F84">
        <v>0</v>
      </c>
      <c r="G84">
        <v>0</v>
      </c>
      <c r="H84">
        <f t="shared" si="6"/>
        <v>0</v>
      </c>
      <c r="I84">
        <f t="shared" si="7"/>
        <v>0</v>
      </c>
      <c r="J84">
        <f t="shared" si="8"/>
        <v>0</v>
      </c>
      <c r="K84">
        <f t="shared" si="9"/>
        <v>0</v>
      </c>
      <c r="L84">
        <f t="shared" si="10"/>
        <v>0</v>
      </c>
      <c r="M84">
        <f t="shared" si="11"/>
        <v>0</v>
      </c>
    </row>
    <row r="85" spans="1:13" x14ac:dyDescent="0.2">
      <c r="A85" t="s">
        <v>409</v>
      </c>
      <c r="B85">
        <v>96</v>
      </c>
      <c r="C85" t="s">
        <v>410</v>
      </c>
      <c r="D85">
        <v>0</v>
      </c>
      <c r="E85">
        <v>0</v>
      </c>
      <c r="F85">
        <v>0</v>
      </c>
      <c r="G85">
        <v>0</v>
      </c>
      <c r="H85">
        <f t="shared" si="6"/>
        <v>0</v>
      </c>
      <c r="I85">
        <f t="shared" si="7"/>
        <v>0</v>
      </c>
      <c r="J85">
        <f t="shared" si="8"/>
        <v>0</v>
      </c>
      <c r="K85">
        <f t="shared" si="9"/>
        <v>0</v>
      </c>
      <c r="L85">
        <f t="shared" si="10"/>
        <v>0</v>
      </c>
      <c r="M85">
        <f t="shared" si="11"/>
        <v>0</v>
      </c>
    </row>
    <row r="86" spans="1:13" x14ac:dyDescent="0.2">
      <c r="A86" t="s">
        <v>409</v>
      </c>
      <c r="B86">
        <v>96</v>
      </c>
      <c r="C86" t="s">
        <v>410</v>
      </c>
      <c r="D86">
        <v>0</v>
      </c>
      <c r="E86">
        <v>0</v>
      </c>
      <c r="F86">
        <v>0</v>
      </c>
      <c r="G86">
        <v>0</v>
      </c>
      <c r="H86">
        <f t="shared" si="6"/>
        <v>0</v>
      </c>
      <c r="I86">
        <f t="shared" si="7"/>
        <v>0</v>
      </c>
      <c r="J86">
        <f t="shared" si="8"/>
        <v>0</v>
      </c>
      <c r="K86">
        <f t="shared" si="9"/>
        <v>0</v>
      </c>
      <c r="L86">
        <f t="shared" si="10"/>
        <v>0</v>
      </c>
      <c r="M86">
        <f t="shared" si="11"/>
        <v>0</v>
      </c>
    </row>
    <row r="87" spans="1:13" x14ac:dyDescent="0.2">
      <c r="A87" t="s">
        <v>409</v>
      </c>
      <c r="B87">
        <v>96</v>
      </c>
      <c r="C87" t="s">
        <v>410</v>
      </c>
      <c r="D87">
        <v>0</v>
      </c>
      <c r="E87">
        <v>0</v>
      </c>
      <c r="F87">
        <v>0</v>
      </c>
      <c r="G87">
        <v>0</v>
      </c>
      <c r="H87">
        <f t="shared" si="6"/>
        <v>0</v>
      </c>
      <c r="I87">
        <f t="shared" si="7"/>
        <v>0</v>
      </c>
      <c r="J87">
        <f t="shared" si="8"/>
        <v>0</v>
      </c>
      <c r="K87">
        <f t="shared" si="9"/>
        <v>0</v>
      </c>
      <c r="L87">
        <f t="shared" si="10"/>
        <v>0</v>
      </c>
      <c r="M87">
        <f t="shared" si="11"/>
        <v>0</v>
      </c>
    </row>
    <row r="88" spans="1:13" x14ac:dyDescent="0.2">
      <c r="A88" t="s">
        <v>409</v>
      </c>
      <c r="B88">
        <v>96</v>
      </c>
      <c r="C88" t="s">
        <v>410</v>
      </c>
      <c r="D88">
        <v>0</v>
      </c>
      <c r="E88">
        <v>0</v>
      </c>
      <c r="F88">
        <v>0</v>
      </c>
      <c r="G88">
        <v>0</v>
      </c>
      <c r="H88">
        <f t="shared" si="6"/>
        <v>0</v>
      </c>
      <c r="I88">
        <f t="shared" si="7"/>
        <v>0</v>
      </c>
      <c r="J88">
        <f t="shared" si="8"/>
        <v>0</v>
      </c>
      <c r="K88">
        <f t="shared" si="9"/>
        <v>0</v>
      </c>
      <c r="L88">
        <f t="shared" si="10"/>
        <v>0</v>
      </c>
      <c r="M88">
        <f t="shared" si="11"/>
        <v>0</v>
      </c>
    </row>
    <row r="89" spans="1:13" x14ac:dyDescent="0.2">
      <c r="A89" t="s">
        <v>409</v>
      </c>
      <c r="B89">
        <v>96</v>
      </c>
      <c r="C89" t="s">
        <v>410</v>
      </c>
      <c r="D89">
        <v>0</v>
      </c>
      <c r="E89">
        <v>0</v>
      </c>
      <c r="F89">
        <v>0</v>
      </c>
      <c r="G89">
        <v>0</v>
      </c>
      <c r="H89">
        <f t="shared" si="6"/>
        <v>0</v>
      </c>
      <c r="I89">
        <f t="shared" si="7"/>
        <v>0</v>
      </c>
      <c r="J89">
        <f t="shared" si="8"/>
        <v>0</v>
      </c>
      <c r="K89">
        <f t="shared" si="9"/>
        <v>0</v>
      </c>
      <c r="L89">
        <f t="shared" si="10"/>
        <v>0</v>
      </c>
      <c r="M89">
        <f t="shared" si="11"/>
        <v>0</v>
      </c>
    </row>
    <row r="90" spans="1:13" x14ac:dyDescent="0.2">
      <c r="A90" t="s">
        <v>409</v>
      </c>
      <c r="B90">
        <v>96</v>
      </c>
      <c r="C90" t="s">
        <v>410</v>
      </c>
      <c r="D90">
        <v>0</v>
      </c>
      <c r="E90">
        <v>0</v>
      </c>
      <c r="F90">
        <v>0</v>
      </c>
      <c r="G90">
        <v>0</v>
      </c>
      <c r="H90">
        <f t="shared" si="6"/>
        <v>0</v>
      </c>
      <c r="I90">
        <f t="shared" si="7"/>
        <v>0</v>
      </c>
      <c r="J90">
        <f t="shared" si="8"/>
        <v>0</v>
      </c>
      <c r="K90">
        <f t="shared" si="9"/>
        <v>0</v>
      </c>
      <c r="L90">
        <f t="shared" si="10"/>
        <v>0</v>
      </c>
      <c r="M90">
        <f t="shared" si="11"/>
        <v>0</v>
      </c>
    </row>
    <row r="91" spans="1:13" x14ac:dyDescent="0.2">
      <c r="A91" t="s">
        <v>409</v>
      </c>
      <c r="B91">
        <v>96</v>
      </c>
      <c r="C91" t="s">
        <v>410</v>
      </c>
      <c r="D91">
        <v>0</v>
      </c>
      <c r="E91">
        <v>0</v>
      </c>
      <c r="F91">
        <v>0</v>
      </c>
      <c r="G91">
        <v>0</v>
      </c>
      <c r="H91">
        <f t="shared" si="6"/>
        <v>0</v>
      </c>
      <c r="I91">
        <f t="shared" si="7"/>
        <v>0</v>
      </c>
      <c r="J91">
        <f t="shared" si="8"/>
        <v>0</v>
      </c>
      <c r="K91">
        <f t="shared" si="9"/>
        <v>0</v>
      </c>
      <c r="L91">
        <f t="shared" si="10"/>
        <v>0</v>
      </c>
      <c r="M91">
        <f t="shared" si="11"/>
        <v>0</v>
      </c>
    </row>
    <row r="92" spans="1:13" x14ac:dyDescent="0.2">
      <c r="A92" t="s">
        <v>409</v>
      </c>
      <c r="B92">
        <v>96</v>
      </c>
      <c r="C92" t="s">
        <v>410</v>
      </c>
      <c r="D92">
        <v>0</v>
      </c>
      <c r="E92">
        <v>0</v>
      </c>
      <c r="F92">
        <v>0</v>
      </c>
      <c r="G92">
        <v>0</v>
      </c>
      <c r="H92">
        <f t="shared" si="6"/>
        <v>0</v>
      </c>
      <c r="I92">
        <f t="shared" si="7"/>
        <v>0</v>
      </c>
      <c r="J92">
        <f t="shared" si="8"/>
        <v>0</v>
      </c>
      <c r="K92">
        <f t="shared" si="9"/>
        <v>0</v>
      </c>
      <c r="L92">
        <f t="shared" si="10"/>
        <v>0</v>
      </c>
      <c r="M92">
        <f t="shared" si="11"/>
        <v>0</v>
      </c>
    </row>
    <row r="93" spans="1:13" x14ac:dyDescent="0.2">
      <c r="A93" t="s">
        <v>409</v>
      </c>
      <c r="B93">
        <v>96</v>
      </c>
      <c r="C93" t="s">
        <v>410</v>
      </c>
      <c r="D93">
        <v>0</v>
      </c>
      <c r="E93">
        <v>0</v>
      </c>
      <c r="F93">
        <v>0</v>
      </c>
      <c r="G93">
        <v>0</v>
      </c>
      <c r="H93">
        <f t="shared" si="6"/>
        <v>0</v>
      </c>
      <c r="I93">
        <f t="shared" si="7"/>
        <v>0</v>
      </c>
      <c r="J93">
        <f t="shared" si="8"/>
        <v>0</v>
      </c>
      <c r="K93">
        <f t="shared" si="9"/>
        <v>0</v>
      </c>
      <c r="L93">
        <f t="shared" si="10"/>
        <v>0</v>
      </c>
      <c r="M93">
        <f t="shared" si="11"/>
        <v>0</v>
      </c>
    </row>
    <row r="94" spans="1:13" x14ac:dyDescent="0.2">
      <c r="A94" t="s">
        <v>409</v>
      </c>
      <c r="B94">
        <v>96</v>
      </c>
      <c r="C94" t="s">
        <v>410</v>
      </c>
      <c r="D94">
        <v>0</v>
      </c>
      <c r="E94">
        <v>0</v>
      </c>
      <c r="F94">
        <v>0</v>
      </c>
      <c r="G94">
        <v>0</v>
      </c>
      <c r="H94">
        <f t="shared" si="6"/>
        <v>0</v>
      </c>
      <c r="I94">
        <f t="shared" si="7"/>
        <v>0</v>
      </c>
      <c r="J94">
        <f t="shared" si="8"/>
        <v>0</v>
      </c>
      <c r="K94">
        <f t="shared" si="9"/>
        <v>0</v>
      </c>
      <c r="L94">
        <f t="shared" si="10"/>
        <v>0</v>
      </c>
      <c r="M94">
        <f t="shared" si="11"/>
        <v>0</v>
      </c>
    </row>
    <row r="95" spans="1:13" x14ac:dyDescent="0.2">
      <c r="A95" t="s">
        <v>409</v>
      </c>
      <c r="B95">
        <v>96</v>
      </c>
      <c r="C95" t="s">
        <v>410</v>
      </c>
      <c r="D95">
        <v>0</v>
      </c>
      <c r="E95">
        <v>0</v>
      </c>
      <c r="F95">
        <v>0</v>
      </c>
      <c r="G95">
        <v>0</v>
      </c>
      <c r="H95">
        <f t="shared" si="6"/>
        <v>0</v>
      </c>
      <c r="I95">
        <f t="shared" si="7"/>
        <v>0</v>
      </c>
      <c r="J95">
        <f t="shared" si="8"/>
        <v>0</v>
      </c>
      <c r="K95">
        <f t="shared" si="9"/>
        <v>0</v>
      </c>
      <c r="L95">
        <f t="shared" si="10"/>
        <v>0</v>
      </c>
      <c r="M95">
        <f t="shared" si="11"/>
        <v>0</v>
      </c>
    </row>
    <row r="96" spans="1:13" x14ac:dyDescent="0.2">
      <c r="A96" t="s">
        <v>409</v>
      </c>
      <c r="B96">
        <v>96</v>
      </c>
      <c r="C96" t="s">
        <v>410</v>
      </c>
      <c r="D96">
        <v>0</v>
      </c>
      <c r="E96">
        <v>0</v>
      </c>
      <c r="F96">
        <v>0</v>
      </c>
      <c r="G96">
        <v>0</v>
      </c>
      <c r="H96">
        <f t="shared" si="6"/>
        <v>0</v>
      </c>
      <c r="I96">
        <f t="shared" si="7"/>
        <v>0</v>
      </c>
      <c r="J96">
        <f t="shared" si="8"/>
        <v>0</v>
      </c>
      <c r="K96">
        <f t="shared" si="9"/>
        <v>0</v>
      </c>
      <c r="L96">
        <f t="shared" si="10"/>
        <v>0</v>
      </c>
      <c r="M96">
        <f t="shared" si="11"/>
        <v>0</v>
      </c>
    </row>
    <row r="97" spans="1:13" x14ac:dyDescent="0.2">
      <c r="A97" t="s">
        <v>409</v>
      </c>
      <c r="B97">
        <v>96</v>
      </c>
      <c r="C97" t="s">
        <v>410</v>
      </c>
      <c r="D97">
        <v>0</v>
      </c>
      <c r="E97">
        <v>0</v>
      </c>
      <c r="F97">
        <v>0</v>
      </c>
      <c r="G97">
        <v>0</v>
      </c>
      <c r="H97">
        <f t="shared" si="6"/>
        <v>0</v>
      </c>
      <c r="I97">
        <f t="shared" si="7"/>
        <v>0</v>
      </c>
      <c r="J97">
        <f t="shared" si="8"/>
        <v>0</v>
      </c>
      <c r="K97">
        <f t="shared" si="9"/>
        <v>0</v>
      </c>
      <c r="L97">
        <f t="shared" si="10"/>
        <v>0</v>
      </c>
      <c r="M97">
        <f t="shared" si="11"/>
        <v>0</v>
      </c>
    </row>
    <row r="98" spans="1:13" x14ac:dyDescent="0.2">
      <c r="A98" t="s">
        <v>409</v>
      </c>
      <c r="B98">
        <v>96</v>
      </c>
      <c r="C98" t="s">
        <v>410</v>
      </c>
      <c r="D98">
        <v>0</v>
      </c>
      <c r="E98">
        <v>0</v>
      </c>
      <c r="F98">
        <v>0</v>
      </c>
      <c r="G98">
        <v>0</v>
      </c>
      <c r="H98">
        <f t="shared" si="6"/>
        <v>0</v>
      </c>
      <c r="I98">
        <f t="shared" si="7"/>
        <v>0</v>
      </c>
      <c r="J98">
        <f t="shared" si="8"/>
        <v>0</v>
      </c>
      <c r="K98">
        <f t="shared" si="9"/>
        <v>0</v>
      </c>
      <c r="L98">
        <f t="shared" si="10"/>
        <v>0</v>
      </c>
      <c r="M98">
        <f t="shared" si="11"/>
        <v>0</v>
      </c>
    </row>
    <row r="99" spans="1:13" x14ac:dyDescent="0.2">
      <c r="A99" t="s">
        <v>409</v>
      </c>
      <c r="B99">
        <v>96</v>
      </c>
      <c r="C99" t="s">
        <v>410</v>
      </c>
      <c r="D99">
        <v>0</v>
      </c>
      <c r="E99">
        <v>0</v>
      </c>
      <c r="F99">
        <v>0</v>
      </c>
      <c r="G99">
        <v>0</v>
      </c>
      <c r="H99">
        <f t="shared" si="6"/>
        <v>0</v>
      </c>
      <c r="I99">
        <f t="shared" si="7"/>
        <v>0</v>
      </c>
      <c r="J99">
        <f t="shared" si="8"/>
        <v>0</v>
      </c>
      <c r="K99">
        <f t="shared" si="9"/>
        <v>0</v>
      </c>
      <c r="L99">
        <f t="shared" si="10"/>
        <v>0</v>
      </c>
      <c r="M99">
        <f t="shared" si="11"/>
        <v>0</v>
      </c>
    </row>
    <row r="100" spans="1:13" x14ac:dyDescent="0.2">
      <c r="A100" t="s">
        <v>409</v>
      </c>
      <c r="B100">
        <v>96</v>
      </c>
      <c r="C100" t="s">
        <v>410</v>
      </c>
      <c r="D100">
        <v>0</v>
      </c>
      <c r="E100">
        <v>0</v>
      </c>
      <c r="F100">
        <v>0</v>
      </c>
      <c r="G100">
        <v>0</v>
      </c>
      <c r="H100">
        <f t="shared" si="6"/>
        <v>0</v>
      </c>
      <c r="I100">
        <f t="shared" si="7"/>
        <v>0</v>
      </c>
      <c r="J100">
        <f t="shared" si="8"/>
        <v>0</v>
      </c>
      <c r="K100">
        <f t="shared" si="9"/>
        <v>0</v>
      </c>
      <c r="L100">
        <f t="shared" si="10"/>
        <v>0</v>
      </c>
      <c r="M100">
        <f t="shared" si="11"/>
        <v>0</v>
      </c>
    </row>
    <row r="101" spans="1:13" x14ac:dyDescent="0.2">
      <c r="A101" t="s">
        <v>409</v>
      </c>
      <c r="B101">
        <v>96</v>
      </c>
      <c r="C101" t="s">
        <v>410</v>
      </c>
      <c r="D101">
        <v>0</v>
      </c>
      <c r="E101">
        <v>0</v>
      </c>
      <c r="F101">
        <v>0</v>
      </c>
      <c r="G101">
        <v>0</v>
      </c>
      <c r="H101">
        <f t="shared" si="6"/>
        <v>0</v>
      </c>
      <c r="I101">
        <f t="shared" si="7"/>
        <v>0</v>
      </c>
      <c r="J101">
        <f t="shared" si="8"/>
        <v>0</v>
      </c>
      <c r="K101">
        <f t="shared" si="9"/>
        <v>0</v>
      </c>
      <c r="L101">
        <f t="shared" si="10"/>
        <v>0</v>
      </c>
      <c r="M101">
        <f t="shared" si="11"/>
        <v>0</v>
      </c>
    </row>
    <row r="102" spans="1:13" x14ac:dyDescent="0.2">
      <c r="A102" t="s">
        <v>409</v>
      </c>
      <c r="B102">
        <v>96</v>
      </c>
      <c r="C102" t="s">
        <v>411</v>
      </c>
      <c r="D102">
        <v>0</v>
      </c>
      <c r="E102">
        <v>0</v>
      </c>
      <c r="F102">
        <v>0</v>
      </c>
      <c r="G102">
        <v>0</v>
      </c>
      <c r="H102">
        <f t="shared" si="6"/>
        <v>0</v>
      </c>
      <c r="I102">
        <f t="shared" si="7"/>
        <v>0</v>
      </c>
      <c r="J102">
        <f t="shared" si="8"/>
        <v>0</v>
      </c>
      <c r="K102">
        <f t="shared" si="9"/>
        <v>0</v>
      </c>
      <c r="L102">
        <f t="shared" si="10"/>
        <v>0</v>
      </c>
      <c r="M102">
        <f t="shared" si="11"/>
        <v>0</v>
      </c>
    </row>
    <row r="103" spans="1:13" x14ac:dyDescent="0.2">
      <c r="A103" t="s">
        <v>409</v>
      </c>
      <c r="B103">
        <v>96</v>
      </c>
      <c r="C103" t="s">
        <v>411</v>
      </c>
      <c r="D103">
        <v>0</v>
      </c>
      <c r="E103">
        <v>0</v>
      </c>
      <c r="F103">
        <v>0</v>
      </c>
      <c r="G103">
        <v>0</v>
      </c>
      <c r="H103">
        <f t="shared" si="6"/>
        <v>0</v>
      </c>
      <c r="I103">
        <f t="shared" si="7"/>
        <v>0</v>
      </c>
      <c r="J103">
        <f t="shared" si="8"/>
        <v>0</v>
      </c>
      <c r="K103">
        <f t="shared" si="9"/>
        <v>0</v>
      </c>
      <c r="L103">
        <f t="shared" si="10"/>
        <v>0</v>
      </c>
      <c r="M103">
        <f t="shared" si="11"/>
        <v>0</v>
      </c>
    </row>
    <row r="104" spans="1:13" x14ac:dyDescent="0.2">
      <c r="A104" t="s">
        <v>409</v>
      </c>
      <c r="B104">
        <v>96</v>
      </c>
      <c r="C104" t="s">
        <v>411</v>
      </c>
      <c r="D104">
        <v>0</v>
      </c>
      <c r="E104">
        <v>0</v>
      </c>
      <c r="F104">
        <v>0</v>
      </c>
      <c r="G104">
        <v>0</v>
      </c>
      <c r="H104">
        <f t="shared" si="6"/>
        <v>0</v>
      </c>
      <c r="I104">
        <f t="shared" si="7"/>
        <v>0</v>
      </c>
      <c r="J104">
        <f t="shared" si="8"/>
        <v>0</v>
      </c>
      <c r="K104">
        <f t="shared" si="9"/>
        <v>0</v>
      </c>
      <c r="L104">
        <f t="shared" si="10"/>
        <v>0</v>
      </c>
      <c r="M104">
        <f t="shared" si="11"/>
        <v>0</v>
      </c>
    </row>
    <row r="105" spans="1:13" x14ac:dyDescent="0.2">
      <c r="A105" t="s">
        <v>409</v>
      </c>
      <c r="B105">
        <v>96</v>
      </c>
      <c r="C105" t="s">
        <v>411</v>
      </c>
      <c r="D105">
        <v>0</v>
      </c>
      <c r="E105">
        <v>0</v>
      </c>
      <c r="F105">
        <v>0</v>
      </c>
      <c r="G105">
        <v>0</v>
      </c>
      <c r="H105">
        <f t="shared" si="6"/>
        <v>0</v>
      </c>
      <c r="I105">
        <f t="shared" si="7"/>
        <v>0</v>
      </c>
      <c r="J105">
        <f t="shared" si="8"/>
        <v>0</v>
      </c>
      <c r="K105">
        <f t="shared" si="9"/>
        <v>0</v>
      </c>
      <c r="L105">
        <f t="shared" si="10"/>
        <v>0</v>
      </c>
      <c r="M105">
        <f t="shared" si="11"/>
        <v>0</v>
      </c>
    </row>
    <row r="106" spans="1:13" x14ac:dyDescent="0.2">
      <c r="A106" t="s">
        <v>409</v>
      </c>
      <c r="B106">
        <v>96</v>
      </c>
      <c r="C106" t="s">
        <v>411</v>
      </c>
      <c r="D106">
        <v>0</v>
      </c>
      <c r="E106">
        <v>0</v>
      </c>
      <c r="F106">
        <v>0</v>
      </c>
      <c r="G106">
        <v>0</v>
      </c>
      <c r="H106">
        <f t="shared" si="6"/>
        <v>0</v>
      </c>
      <c r="I106">
        <f t="shared" si="7"/>
        <v>0</v>
      </c>
      <c r="J106">
        <f t="shared" si="8"/>
        <v>0</v>
      </c>
      <c r="K106">
        <f t="shared" si="9"/>
        <v>0</v>
      </c>
      <c r="L106">
        <f t="shared" si="10"/>
        <v>0</v>
      </c>
      <c r="M106">
        <f t="shared" si="11"/>
        <v>0</v>
      </c>
    </row>
    <row r="107" spans="1:13" x14ac:dyDescent="0.2">
      <c r="A107" t="s">
        <v>409</v>
      </c>
      <c r="B107">
        <v>96</v>
      </c>
      <c r="C107" t="s">
        <v>411</v>
      </c>
      <c r="D107">
        <v>0</v>
      </c>
      <c r="E107">
        <v>0</v>
      </c>
      <c r="F107">
        <v>0</v>
      </c>
      <c r="G107">
        <v>0</v>
      </c>
      <c r="H107">
        <f t="shared" si="6"/>
        <v>0</v>
      </c>
      <c r="I107">
        <f t="shared" si="7"/>
        <v>0</v>
      </c>
      <c r="J107">
        <f t="shared" si="8"/>
        <v>0</v>
      </c>
      <c r="K107">
        <f t="shared" si="9"/>
        <v>0</v>
      </c>
      <c r="L107">
        <f t="shared" si="10"/>
        <v>0</v>
      </c>
      <c r="M107">
        <f t="shared" si="11"/>
        <v>0</v>
      </c>
    </row>
    <row r="108" spans="1:13" x14ac:dyDescent="0.2">
      <c r="A108" t="s">
        <v>409</v>
      </c>
      <c r="B108">
        <v>96</v>
      </c>
      <c r="C108" t="s">
        <v>411</v>
      </c>
      <c r="D108">
        <v>0</v>
      </c>
      <c r="E108">
        <v>0</v>
      </c>
      <c r="F108">
        <v>0</v>
      </c>
      <c r="G108">
        <v>1</v>
      </c>
      <c r="H108">
        <f t="shared" si="6"/>
        <v>0</v>
      </c>
      <c r="I108">
        <f t="shared" si="7"/>
        <v>0</v>
      </c>
      <c r="J108">
        <f t="shared" si="8"/>
        <v>0</v>
      </c>
      <c r="K108">
        <f t="shared" si="9"/>
        <v>0</v>
      </c>
      <c r="L108">
        <f t="shared" si="10"/>
        <v>0</v>
      </c>
      <c r="M108">
        <f t="shared" si="11"/>
        <v>0</v>
      </c>
    </row>
    <row r="109" spans="1:13" x14ac:dyDescent="0.2">
      <c r="A109" t="s">
        <v>409</v>
      </c>
      <c r="B109">
        <v>96</v>
      </c>
      <c r="C109" t="s">
        <v>411</v>
      </c>
      <c r="D109">
        <v>0</v>
      </c>
      <c r="E109">
        <v>0</v>
      </c>
      <c r="F109">
        <v>0</v>
      </c>
      <c r="G109">
        <v>0</v>
      </c>
      <c r="H109">
        <f t="shared" si="6"/>
        <v>0</v>
      </c>
      <c r="I109">
        <f t="shared" si="7"/>
        <v>0</v>
      </c>
      <c r="J109">
        <f t="shared" si="8"/>
        <v>0</v>
      </c>
      <c r="K109">
        <f t="shared" si="9"/>
        <v>0</v>
      </c>
      <c r="L109">
        <f t="shared" si="10"/>
        <v>0</v>
      </c>
      <c r="M109">
        <f t="shared" si="11"/>
        <v>0</v>
      </c>
    </row>
    <row r="110" spans="1:13" x14ac:dyDescent="0.2">
      <c r="A110" t="s">
        <v>409</v>
      </c>
      <c r="B110">
        <v>96</v>
      </c>
      <c r="C110" t="s">
        <v>411</v>
      </c>
      <c r="D110">
        <v>0</v>
      </c>
      <c r="E110">
        <v>0</v>
      </c>
      <c r="F110">
        <v>0</v>
      </c>
      <c r="G110">
        <v>0</v>
      </c>
      <c r="H110">
        <f t="shared" si="6"/>
        <v>0</v>
      </c>
      <c r="I110">
        <f t="shared" si="7"/>
        <v>0</v>
      </c>
      <c r="J110">
        <f t="shared" si="8"/>
        <v>0</v>
      </c>
      <c r="K110">
        <f t="shared" si="9"/>
        <v>0</v>
      </c>
      <c r="L110">
        <f t="shared" si="10"/>
        <v>0</v>
      </c>
      <c r="M110">
        <f t="shared" si="11"/>
        <v>0</v>
      </c>
    </row>
    <row r="111" spans="1:13" x14ac:dyDescent="0.2">
      <c r="A111" t="s">
        <v>409</v>
      </c>
      <c r="B111">
        <v>96</v>
      </c>
      <c r="C111" t="s">
        <v>411</v>
      </c>
      <c r="D111">
        <v>0</v>
      </c>
      <c r="E111">
        <v>0</v>
      </c>
      <c r="F111">
        <v>0</v>
      </c>
      <c r="G111">
        <v>0</v>
      </c>
      <c r="H111">
        <f t="shared" si="6"/>
        <v>0</v>
      </c>
      <c r="I111">
        <f t="shared" si="7"/>
        <v>0</v>
      </c>
      <c r="J111">
        <f t="shared" si="8"/>
        <v>0</v>
      </c>
      <c r="K111">
        <f t="shared" si="9"/>
        <v>0</v>
      </c>
      <c r="L111">
        <f t="shared" si="10"/>
        <v>0</v>
      </c>
      <c r="M111">
        <f t="shared" si="11"/>
        <v>0</v>
      </c>
    </row>
    <row r="112" spans="1:13" x14ac:dyDescent="0.2">
      <c r="A112" t="s">
        <v>409</v>
      </c>
      <c r="B112">
        <v>96</v>
      </c>
      <c r="C112" t="s">
        <v>411</v>
      </c>
      <c r="D112">
        <v>0</v>
      </c>
      <c r="E112">
        <v>0</v>
      </c>
      <c r="F112">
        <v>0</v>
      </c>
      <c r="G112">
        <v>0</v>
      </c>
      <c r="H112">
        <f t="shared" si="6"/>
        <v>0</v>
      </c>
      <c r="I112">
        <f t="shared" si="7"/>
        <v>0</v>
      </c>
      <c r="J112">
        <f t="shared" si="8"/>
        <v>0</v>
      </c>
      <c r="K112">
        <f t="shared" si="9"/>
        <v>0</v>
      </c>
      <c r="L112">
        <f t="shared" si="10"/>
        <v>0</v>
      </c>
      <c r="M112">
        <f t="shared" si="11"/>
        <v>0</v>
      </c>
    </row>
    <row r="113" spans="1:13" x14ac:dyDescent="0.2">
      <c r="A113" t="s">
        <v>409</v>
      </c>
      <c r="B113">
        <v>96</v>
      </c>
      <c r="C113" t="s">
        <v>411</v>
      </c>
      <c r="D113">
        <v>0</v>
      </c>
      <c r="E113">
        <v>0</v>
      </c>
      <c r="F113">
        <v>0</v>
      </c>
      <c r="G113">
        <v>0</v>
      </c>
      <c r="H113">
        <f t="shared" si="6"/>
        <v>0</v>
      </c>
      <c r="I113">
        <f t="shared" si="7"/>
        <v>0</v>
      </c>
      <c r="J113">
        <f t="shared" si="8"/>
        <v>0</v>
      </c>
      <c r="K113">
        <f t="shared" si="9"/>
        <v>0</v>
      </c>
      <c r="L113">
        <f t="shared" si="10"/>
        <v>0</v>
      </c>
      <c r="M113">
        <f t="shared" si="11"/>
        <v>0</v>
      </c>
    </row>
    <row r="114" spans="1:13" x14ac:dyDescent="0.2">
      <c r="A114" t="s">
        <v>412</v>
      </c>
      <c r="B114">
        <v>96</v>
      </c>
      <c r="C114" t="s">
        <v>410</v>
      </c>
      <c r="D114">
        <v>0</v>
      </c>
      <c r="E114">
        <v>0</v>
      </c>
      <c r="F114">
        <v>0</v>
      </c>
      <c r="G114">
        <v>0</v>
      </c>
      <c r="H114">
        <f t="shared" si="6"/>
        <v>0</v>
      </c>
      <c r="I114">
        <f t="shared" si="7"/>
        <v>0</v>
      </c>
      <c r="J114">
        <f t="shared" si="8"/>
        <v>0</v>
      </c>
      <c r="K114">
        <f t="shared" si="9"/>
        <v>0</v>
      </c>
      <c r="L114">
        <f t="shared" si="10"/>
        <v>0</v>
      </c>
      <c r="M114">
        <f t="shared" si="11"/>
        <v>0</v>
      </c>
    </row>
    <row r="115" spans="1:13" x14ac:dyDescent="0.2">
      <c r="A115" t="s">
        <v>412</v>
      </c>
      <c r="B115">
        <v>96</v>
      </c>
      <c r="C115" t="s">
        <v>410</v>
      </c>
      <c r="D115">
        <v>0</v>
      </c>
      <c r="E115">
        <v>0</v>
      </c>
      <c r="F115">
        <v>0</v>
      </c>
      <c r="G115">
        <v>0</v>
      </c>
      <c r="H115">
        <f t="shared" si="6"/>
        <v>0</v>
      </c>
      <c r="I115">
        <f t="shared" si="7"/>
        <v>0</v>
      </c>
      <c r="J115">
        <f t="shared" si="8"/>
        <v>0</v>
      </c>
      <c r="K115">
        <f t="shared" si="9"/>
        <v>0</v>
      </c>
      <c r="L115">
        <f t="shared" si="10"/>
        <v>0</v>
      </c>
      <c r="M115">
        <f t="shared" si="11"/>
        <v>0</v>
      </c>
    </row>
    <row r="116" spans="1:13" x14ac:dyDescent="0.2">
      <c r="A116" t="s">
        <v>412</v>
      </c>
      <c r="B116">
        <v>96</v>
      </c>
      <c r="C116" t="s">
        <v>410</v>
      </c>
      <c r="D116">
        <v>0</v>
      </c>
      <c r="E116">
        <v>0</v>
      </c>
      <c r="F116">
        <v>0</v>
      </c>
      <c r="G116">
        <v>0</v>
      </c>
      <c r="H116">
        <f t="shared" si="6"/>
        <v>0</v>
      </c>
      <c r="I116">
        <f t="shared" si="7"/>
        <v>0</v>
      </c>
      <c r="J116">
        <f t="shared" si="8"/>
        <v>0</v>
      </c>
      <c r="K116">
        <f t="shared" si="9"/>
        <v>0</v>
      </c>
      <c r="L116">
        <f t="shared" si="10"/>
        <v>0</v>
      </c>
      <c r="M116">
        <f t="shared" si="11"/>
        <v>0</v>
      </c>
    </row>
    <row r="117" spans="1:13" x14ac:dyDescent="0.2">
      <c r="A117" t="s">
        <v>412</v>
      </c>
      <c r="B117">
        <v>96</v>
      </c>
      <c r="C117" t="s">
        <v>410</v>
      </c>
      <c r="D117">
        <v>0</v>
      </c>
      <c r="E117">
        <v>0</v>
      </c>
      <c r="F117">
        <v>0</v>
      </c>
      <c r="G117">
        <v>0</v>
      </c>
      <c r="H117">
        <f t="shared" si="6"/>
        <v>0</v>
      </c>
      <c r="I117">
        <f t="shared" si="7"/>
        <v>0</v>
      </c>
      <c r="J117">
        <f t="shared" si="8"/>
        <v>0</v>
      </c>
      <c r="K117">
        <f t="shared" si="9"/>
        <v>0</v>
      </c>
      <c r="L117">
        <f t="shared" si="10"/>
        <v>0</v>
      </c>
      <c r="M117">
        <f t="shared" si="11"/>
        <v>0</v>
      </c>
    </row>
    <row r="118" spans="1:13" x14ac:dyDescent="0.2">
      <c r="A118" t="s">
        <v>412</v>
      </c>
      <c r="B118">
        <v>96</v>
      </c>
      <c r="C118" t="s">
        <v>410</v>
      </c>
      <c r="D118">
        <v>0</v>
      </c>
      <c r="E118">
        <v>0</v>
      </c>
      <c r="F118">
        <v>0</v>
      </c>
      <c r="G118">
        <v>0</v>
      </c>
      <c r="H118">
        <f t="shared" si="6"/>
        <v>0</v>
      </c>
      <c r="I118">
        <f t="shared" si="7"/>
        <v>0</v>
      </c>
      <c r="J118">
        <f t="shared" si="8"/>
        <v>0</v>
      </c>
      <c r="K118">
        <f t="shared" si="9"/>
        <v>0</v>
      </c>
      <c r="L118">
        <f t="shared" si="10"/>
        <v>0</v>
      </c>
      <c r="M118">
        <f t="shared" si="11"/>
        <v>0</v>
      </c>
    </row>
    <row r="119" spans="1:13" x14ac:dyDescent="0.2">
      <c r="A119" t="s">
        <v>412</v>
      </c>
      <c r="B119">
        <v>96</v>
      </c>
      <c r="C119" t="s">
        <v>410</v>
      </c>
      <c r="D119">
        <v>0</v>
      </c>
      <c r="E119">
        <v>0</v>
      </c>
      <c r="F119">
        <v>0</v>
      </c>
      <c r="G119">
        <v>0</v>
      </c>
      <c r="H119">
        <f t="shared" si="6"/>
        <v>0</v>
      </c>
      <c r="I119">
        <f t="shared" si="7"/>
        <v>0</v>
      </c>
      <c r="J119">
        <f t="shared" si="8"/>
        <v>0</v>
      </c>
      <c r="K119">
        <f t="shared" si="9"/>
        <v>0</v>
      </c>
      <c r="L119">
        <f t="shared" si="10"/>
        <v>0</v>
      </c>
      <c r="M119">
        <f t="shared" si="11"/>
        <v>0</v>
      </c>
    </row>
    <row r="120" spans="1:13" x14ac:dyDescent="0.2">
      <c r="A120" t="s">
        <v>412</v>
      </c>
      <c r="B120">
        <v>96</v>
      </c>
      <c r="C120" t="s">
        <v>410</v>
      </c>
      <c r="D120">
        <v>0</v>
      </c>
      <c r="E120">
        <v>0</v>
      </c>
      <c r="F120">
        <v>0</v>
      </c>
      <c r="G120">
        <v>0</v>
      </c>
      <c r="H120">
        <f t="shared" si="6"/>
        <v>0</v>
      </c>
      <c r="I120">
        <f t="shared" si="7"/>
        <v>0</v>
      </c>
      <c r="J120">
        <f t="shared" si="8"/>
        <v>0</v>
      </c>
      <c r="K120">
        <f t="shared" si="9"/>
        <v>0</v>
      </c>
      <c r="L120">
        <f t="shared" si="10"/>
        <v>0</v>
      </c>
      <c r="M120">
        <f t="shared" si="11"/>
        <v>0</v>
      </c>
    </row>
    <row r="121" spans="1:13" x14ac:dyDescent="0.2">
      <c r="A121" t="s">
        <v>412</v>
      </c>
      <c r="B121">
        <v>96</v>
      </c>
      <c r="C121" t="s">
        <v>410</v>
      </c>
      <c r="D121">
        <v>0</v>
      </c>
      <c r="E121">
        <v>0</v>
      </c>
      <c r="F121">
        <v>0</v>
      </c>
      <c r="G121">
        <v>0</v>
      </c>
      <c r="H121">
        <f t="shared" si="6"/>
        <v>0</v>
      </c>
      <c r="I121">
        <f t="shared" si="7"/>
        <v>0</v>
      </c>
      <c r="J121">
        <f t="shared" si="8"/>
        <v>0</v>
      </c>
      <c r="K121">
        <f t="shared" si="9"/>
        <v>0</v>
      </c>
      <c r="L121">
        <f t="shared" si="10"/>
        <v>0</v>
      </c>
      <c r="M121">
        <f t="shared" si="11"/>
        <v>0</v>
      </c>
    </row>
    <row r="122" spans="1:13" x14ac:dyDescent="0.2">
      <c r="A122" t="s">
        <v>412</v>
      </c>
      <c r="B122">
        <v>96</v>
      </c>
      <c r="C122" t="s">
        <v>410</v>
      </c>
      <c r="D122">
        <v>0</v>
      </c>
      <c r="E122">
        <v>0</v>
      </c>
      <c r="F122">
        <v>0</v>
      </c>
      <c r="G122">
        <v>0</v>
      </c>
      <c r="H122">
        <f t="shared" si="6"/>
        <v>0</v>
      </c>
      <c r="I122">
        <f t="shared" si="7"/>
        <v>0</v>
      </c>
      <c r="J122">
        <f t="shared" si="8"/>
        <v>0</v>
      </c>
      <c r="K122">
        <f t="shared" si="9"/>
        <v>0</v>
      </c>
      <c r="L122">
        <f t="shared" si="10"/>
        <v>0</v>
      </c>
      <c r="M122">
        <f t="shared" si="11"/>
        <v>0</v>
      </c>
    </row>
    <row r="123" spans="1:13" x14ac:dyDescent="0.2">
      <c r="A123" t="s">
        <v>412</v>
      </c>
      <c r="B123">
        <v>96</v>
      </c>
      <c r="C123" t="s">
        <v>410</v>
      </c>
      <c r="D123">
        <v>0</v>
      </c>
      <c r="E123">
        <v>0</v>
      </c>
      <c r="F123">
        <v>0</v>
      </c>
      <c r="G123">
        <v>0</v>
      </c>
      <c r="H123">
        <f t="shared" si="6"/>
        <v>0</v>
      </c>
      <c r="I123">
        <f t="shared" si="7"/>
        <v>0</v>
      </c>
      <c r="J123">
        <f t="shared" si="8"/>
        <v>0</v>
      </c>
      <c r="K123">
        <f t="shared" si="9"/>
        <v>0</v>
      </c>
      <c r="L123">
        <f t="shared" si="10"/>
        <v>0</v>
      </c>
      <c r="M123">
        <f t="shared" si="11"/>
        <v>0</v>
      </c>
    </row>
    <row r="124" spans="1:13" x14ac:dyDescent="0.2">
      <c r="A124" t="s">
        <v>412</v>
      </c>
      <c r="B124">
        <v>96</v>
      </c>
      <c r="C124" t="s">
        <v>410</v>
      </c>
      <c r="D124">
        <v>0</v>
      </c>
      <c r="E124">
        <v>0</v>
      </c>
      <c r="F124">
        <v>0</v>
      </c>
      <c r="G124">
        <v>0</v>
      </c>
      <c r="H124">
        <f t="shared" si="6"/>
        <v>0</v>
      </c>
      <c r="I124">
        <f t="shared" si="7"/>
        <v>0</v>
      </c>
      <c r="J124">
        <f t="shared" si="8"/>
        <v>0</v>
      </c>
      <c r="K124">
        <f t="shared" si="9"/>
        <v>0</v>
      </c>
      <c r="L124">
        <f t="shared" si="10"/>
        <v>0</v>
      </c>
      <c r="M124">
        <f t="shared" si="11"/>
        <v>0</v>
      </c>
    </row>
    <row r="125" spans="1:13" x14ac:dyDescent="0.2">
      <c r="A125" t="s">
        <v>412</v>
      </c>
      <c r="B125">
        <v>96</v>
      </c>
      <c r="C125" t="s">
        <v>410</v>
      </c>
      <c r="D125">
        <v>0</v>
      </c>
      <c r="E125">
        <v>0</v>
      </c>
      <c r="F125">
        <v>0</v>
      </c>
      <c r="G125">
        <v>0</v>
      </c>
      <c r="H125">
        <f t="shared" si="6"/>
        <v>0</v>
      </c>
      <c r="I125">
        <f t="shared" si="7"/>
        <v>0</v>
      </c>
      <c r="J125">
        <f t="shared" si="8"/>
        <v>0</v>
      </c>
      <c r="K125">
        <f t="shared" si="9"/>
        <v>0</v>
      </c>
      <c r="L125">
        <f t="shared" si="10"/>
        <v>0</v>
      </c>
      <c r="M125">
        <f t="shared" si="11"/>
        <v>0</v>
      </c>
    </row>
    <row r="126" spans="1:13" x14ac:dyDescent="0.2">
      <c r="A126" t="s">
        <v>412</v>
      </c>
      <c r="B126">
        <v>96</v>
      </c>
      <c r="C126" t="s">
        <v>410</v>
      </c>
      <c r="D126">
        <v>0</v>
      </c>
      <c r="E126">
        <v>0</v>
      </c>
      <c r="F126">
        <v>0</v>
      </c>
      <c r="G126">
        <v>0</v>
      </c>
      <c r="H126">
        <f t="shared" si="6"/>
        <v>0</v>
      </c>
      <c r="I126">
        <f t="shared" si="7"/>
        <v>0</v>
      </c>
      <c r="J126">
        <f t="shared" si="8"/>
        <v>0</v>
      </c>
      <c r="K126">
        <f t="shared" si="9"/>
        <v>0</v>
      </c>
      <c r="L126">
        <f t="shared" si="10"/>
        <v>0</v>
      </c>
      <c r="M126">
        <f t="shared" si="11"/>
        <v>0</v>
      </c>
    </row>
    <row r="127" spans="1:13" x14ac:dyDescent="0.2">
      <c r="A127" t="s">
        <v>412</v>
      </c>
      <c r="B127">
        <v>96</v>
      </c>
      <c r="C127" t="s">
        <v>410</v>
      </c>
      <c r="D127">
        <v>0</v>
      </c>
      <c r="E127">
        <v>0</v>
      </c>
      <c r="F127">
        <v>0</v>
      </c>
      <c r="G127">
        <v>0</v>
      </c>
      <c r="H127">
        <f t="shared" si="6"/>
        <v>0</v>
      </c>
      <c r="I127">
        <f t="shared" si="7"/>
        <v>0</v>
      </c>
      <c r="J127">
        <f t="shared" si="8"/>
        <v>0</v>
      </c>
      <c r="K127">
        <f t="shared" si="9"/>
        <v>0</v>
      </c>
      <c r="L127">
        <f t="shared" si="10"/>
        <v>0</v>
      </c>
      <c r="M127">
        <f t="shared" si="11"/>
        <v>0</v>
      </c>
    </row>
    <row r="128" spans="1:13" x14ac:dyDescent="0.2">
      <c r="A128" t="s">
        <v>412</v>
      </c>
      <c r="B128">
        <v>96</v>
      </c>
      <c r="C128" t="s">
        <v>410</v>
      </c>
      <c r="D128">
        <v>0</v>
      </c>
      <c r="E128">
        <v>0</v>
      </c>
      <c r="F128">
        <v>0</v>
      </c>
      <c r="G128">
        <v>0</v>
      </c>
      <c r="H128">
        <f t="shared" si="6"/>
        <v>0</v>
      </c>
      <c r="I128">
        <f t="shared" si="7"/>
        <v>0</v>
      </c>
      <c r="J128">
        <f t="shared" si="8"/>
        <v>0</v>
      </c>
      <c r="K128">
        <f t="shared" si="9"/>
        <v>0</v>
      </c>
      <c r="L128">
        <f t="shared" si="10"/>
        <v>0</v>
      </c>
      <c r="M128">
        <f t="shared" si="11"/>
        <v>0</v>
      </c>
    </row>
    <row r="129" spans="1:13" x14ac:dyDescent="0.2">
      <c r="A129" t="s">
        <v>412</v>
      </c>
      <c r="B129">
        <v>96</v>
      </c>
      <c r="C129" t="s">
        <v>410</v>
      </c>
      <c r="D129">
        <v>0</v>
      </c>
      <c r="E129">
        <v>0</v>
      </c>
      <c r="F129">
        <v>0</v>
      </c>
      <c r="G129">
        <v>0</v>
      </c>
      <c r="H129">
        <f t="shared" si="6"/>
        <v>0</v>
      </c>
      <c r="I129">
        <f t="shared" si="7"/>
        <v>0</v>
      </c>
      <c r="J129">
        <f t="shared" si="8"/>
        <v>0</v>
      </c>
      <c r="K129">
        <f t="shared" si="9"/>
        <v>0</v>
      </c>
      <c r="L129">
        <f t="shared" si="10"/>
        <v>0</v>
      </c>
      <c r="M129">
        <f t="shared" si="11"/>
        <v>0</v>
      </c>
    </row>
    <row r="130" spans="1:13" x14ac:dyDescent="0.2">
      <c r="A130" t="s">
        <v>412</v>
      </c>
      <c r="B130">
        <v>96</v>
      </c>
      <c r="C130" t="s">
        <v>410</v>
      </c>
      <c r="D130">
        <v>0</v>
      </c>
      <c r="E130">
        <v>0</v>
      </c>
      <c r="F130">
        <v>0</v>
      </c>
      <c r="G130">
        <v>0</v>
      </c>
      <c r="H130">
        <f t="shared" si="6"/>
        <v>0</v>
      </c>
      <c r="I130">
        <f t="shared" si="7"/>
        <v>0</v>
      </c>
      <c r="J130">
        <f t="shared" si="8"/>
        <v>0</v>
      </c>
      <c r="K130">
        <f t="shared" si="9"/>
        <v>0</v>
      </c>
      <c r="L130">
        <f t="shared" si="10"/>
        <v>0</v>
      </c>
      <c r="M130">
        <f t="shared" si="11"/>
        <v>0</v>
      </c>
    </row>
    <row r="131" spans="1:13" x14ac:dyDescent="0.2">
      <c r="A131" t="s">
        <v>412</v>
      </c>
      <c r="B131">
        <v>96</v>
      </c>
      <c r="C131" t="s">
        <v>410</v>
      </c>
      <c r="D131">
        <v>0</v>
      </c>
      <c r="E131">
        <v>0</v>
      </c>
      <c r="F131">
        <v>0</v>
      </c>
      <c r="G131">
        <v>0</v>
      </c>
      <c r="H131">
        <f t="shared" ref="H131:H194" si="12">IF(D131+E131=2,1,0)</f>
        <v>0</v>
      </c>
      <c r="I131">
        <f t="shared" ref="I131:I194" si="13">IF(D131+F131=2,1,0)</f>
        <v>0</v>
      </c>
      <c r="J131">
        <f t="shared" ref="J131:J194" si="14">IF(D131+G131=2,1,0)</f>
        <v>0</v>
      </c>
      <c r="K131">
        <f t="shared" ref="K131:K194" si="15">IF(E131+F131=2,1,0)</f>
        <v>0</v>
      </c>
      <c r="L131">
        <f t="shared" ref="L131:L194" si="16">IF(E131+G131=2,1,0)</f>
        <v>0</v>
      </c>
      <c r="M131">
        <f t="shared" ref="M131:M194" si="17">IF(F131+G131=2,1,0)</f>
        <v>0</v>
      </c>
    </row>
    <row r="132" spans="1:13" x14ac:dyDescent="0.2">
      <c r="A132" t="s">
        <v>412</v>
      </c>
      <c r="B132">
        <v>96</v>
      </c>
      <c r="C132" t="s">
        <v>410</v>
      </c>
      <c r="D132">
        <v>0</v>
      </c>
      <c r="E132">
        <v>0</v>
      </c>
      <c r="F132">
        <v>0</v>
      </c>
      <c r="G132">
        <v>0</v>
      </c>
      <c r="H132">
        <f t="shared" si="12"/>
        <v>0</v>
      </c>
      <c r="I132">
        <f t="shared" si="13"/>
        <v>0</v>
      </c>
      <c r="J132">
        <f t="shared" si="14"/>
        <v>0</v>
      </c>
      <c r="K132">
        <f t="shared" si="15"/>
        <v>0</v>
      </c>
      <c r="L132">
        <f t="shared" si="16"/>
        <v>0</v>
      </c>
      <c r="M132">
        <f t="shared" si="17"/>
        <v>0</v>
      </c>
    </row>
    <row r="133" spans="1:13" x14ac:dyDescent="0.2">
      <c r="A133" t="s">
        <v>412</v>
      </c>
      <c r="B133">
        <v>96</v>
      </c>
      <c r="C133" t="s">
        <v>410</v>
      </c>
      <c r="D133">
        <v>0</v>
      </c>
      <c r="E133">
        <v>0</v>
      </c>
      <c r="F133">
        <v>0</v>
      </c>
      <c r="G133">
        <v>0</v>
      </c>
      <c r="H133">
        <f t="shared" si="12"/>
        <v>0</v>
      </c>
      <c r="I133">
        <f t="shared" si="13"/>
        <v>0</v>
      </c>
      <c r="J133">
        <f t="shared" si="14"/>
        <v>0</v>
      </c>
      <c r="K133">
        <f t="shared" si="15"/>
        <v>0</v>
      </c>
      <c r="L133">
        <f t="shared" si="16"/>
        <v>0</v>
      </c>
      <c r="M133">
        <f t="shared" si="17"/>
        <v>0</v>
      </c>
    </row>
    <row r="134" spans="1:13" x14ac:dyDescent="0.2">
      <c r="A134" t="s">
        <v>412</v>
      </c>
      <c r="B134">
        <v>96</v>
      </c>
      <c r="C134" t="s">
        <v>410</v>
      </c>
      <c r="D134">
        <v>0</v>
      </c>
      <c r="E134">
        <v>0</v>
      </c>
      <c r="F134">
        <v>0</v>
      </c>
      <c r="G134">
        <v>0</v>
      </c>
      <c r="H134">
        <f t="shared" si="12"/>
        <v>0</v>
      </c>
      <c r="I134">
        <f t="shared" si="13"/>
        <v>0</v>
      </c>
      <c r="J134">
        <f t="shared" si="14"/>
        <v>0</v>
      </c>
      <c r="K134">
        <f t="shared" si="15"/>
        <v>0</v>
      </c>
      <c r="L134">
        <f t="shared" si="16"/>
        <v>0</v>
      </c>
      <c r="M134">
        <f t="shared" si="17"/>
        <v>0</v>
      </c>
    </row>
    <row r="135" spans="1:13" x14ac:dyDescent="0.2">
      <c r="A135" t="s">
        <v>412</v>
      </c>
      <c r="B135">
        <v>96</v>
      </c>
      <c r="C135" t="s">
        <v>410</v>
      </c>
      <c r="D135">
        <v>0</v>
      </c>
      <c r="E135">
        <v>0</v>
      </c>
      <c r="F135">
        <v>0</v>
      </c>
      <c r="G135">
        <v>0</v>
      </c>
      <c r="H135">
        <f t="shared" si="12"/>
        <v>0</v>
      </c>
      <c r="I135">
        <f t="shared" si="13"/>
        <v>0</v>
      </c>
      <c r="J135">
        <f t="shared" si="14"/>
        <v>0</v>
      </c>
      <c r="K135">
        <f t="shared" si="15"/>
        <v>0</v>
      </c>
      <c r="L135">
        <f t="shared" si="16"/>
        <v>0</v>
      </c>
      <c r="M135">
        <f t="shared" si="17"/>
        <v>0</v>
      </c>
    </row>
    <row r="136" spans="1:13" x14ac:dyDescent="0.2">
      <c r="A136" t="s">
        <v>412</v>
      </c>
      <c r="B136">
        <v>96</v>
      </c>
      <c r="C136" t="s">
        <v>410</v>
      </c>
      <c r="D136">
        <v>0</v>
      </c>
      <c r="E136">
        <v>0</v>
      </c>
      <c r="F136">
        <v>0</v>
      </c>
      <c r="G136">
        <v>0</v>
      </c>
      <c r="H136">
        <f t="shared" si="12"/>
        <v>0</v>
      </c>
      <c r="I136">
        <f t="shared" si="13"/>
        <v>0</v>
      </c>
      <c r="J136">
        <f t="shared" si="14"/>
        <v>0</v>
      </c>
      <c r="K136">
        <f t="shared" si="15"/>
        <v>0</v>
      </c>
      <c r="L136">
        <f t="shared" si="16"/>
        <v>0</v>
      </c>
      <c r="M136">
        <f t="shared" si="17"/>
        <v>0</v>
      </c>
    </row>
    <row r="137" spans="1:13" x14ac:dyDescent="0.2">
      <c r="A137" t="s">
        <v>412</v>
      </c>
      <c r="B137">
        <v>96</v>
      </c>
      <c r="C137" t="s">
        <v>410</v>
      </c>
      <c r="D137">
        <v>0</v>
      </c>
      <c r="E137">
        <v>0</v>
      </c>
      <c r="F137">
        <v>0</v>
      </c>
      <c r="G137">
        <v>0</v>
      </c>
      <c r="H137">
        <f t="shared" si="12"/>
        <v>0</v>
      </c>
      <c r="I137">
        <f t="shared" si="13"/>
        <v>0</v>
      </c>
      <c r="J137">
        <f t="shared" si="14"/>
        <v>0</v>
      </c>
      <c r="K137">
        <f t="shared" si="15"/>
        <v>0</v>
      </c>
      <c r="L137">
        <f t="shared" si="16"/>
        <v>0</v>
      </c>
      <c r="M137">
        <f t="shared" si="17"/>
        <v>0</v>
      </c>
    </row>
    <row r="138" spans="1:13" x14ac:dyDescent="0.2">
      <c r="A138" t="s">
        <v>412</v>
      </c>
      <c r="B138">
        <v>96</v>
      </c>
      <c r="C138" t="s">
        <v>410</v>
      </c>
      <c r="D138">
        <v>0</v>
      </c>
      <c r="E138">
        <v>0</v>
      </c>
      <c r="F138">
        <v>0</v>
      </c>
      <c r="G138">
        <v>0</v>
      </c>
      <c r="H138">
        <f t="shared" si="12"/>
        <v>0</v>
      </c>
      <c r="I138">
        <f t="shared" si="13"/>
        <v>0</v>
      </c>
      <c r="J138">
        <f t="shared" si="14"/>
        <v>0</v>
      </c>
      <c r="K138">
        <f t="shared" si="15"/>
        <v>0</v>
      </c>
      <c r="L138">
        <f t="shared" si="16"/>
        <v>0</v>
      </c>
      <c r="M138">
        <f t="shared" si="17"/>
        <v>0</v>
      </c>
    </row>
    <row r="139" spans="1:13" x14ac:dyDescent="0.2">
      <c r="A139" t="s">
        <v>412</v>
      </c>
      <c r="B139">
        <v>96</v>
      </c>
      <c r="C139" t="s">
        <v>410</v>
      </c>
      <c r="D139">
        <v>0</v>
      </c>
      <c r="E139">
        <v>0</v>
      </c>
      <c r="F139">
        <v>0</v>
      </c>
      <c r="G139">
        <v>0</v>
      </c>
      <c r="H139">
        <f t="shared" si="12"/>
        <v>0</v>
      </c>
      <c r="I139">
        <f t="shared" si="13"/>
        <v>0</v>
      </c>
      <c r="J139">
        <f t="shared" si="14"/>
        <v>0</v>
      </c>
      <c r="K139">
        <f t="shared" si="15"/>
        <v>0</v>
      </c>
      <c r="L139">
        <f t="shared" si="16"/>
        <v>0</v>
      </c>
      <c r="M139">
        <f t="shared" si="17"/>
        <v>0</v>
      </c>
    </row>
    <row r="140" spans="1:13" x14ac:dyDescent="0.2">
      <c r="A140" t="s">
        <v>412</v>
      </c>
      <c r="B140">
        <v>96</v>
      </c>
      <c r="C140" t="s">
        <v>410</v>
      </c>
      <c r="D140">
        <v>0</v>
      </c>
      <c r="E140">
        <v>0</v>
      </c>
      <c r="F140">
        <v>0</v>
      </c>
      <c r="G140">
        <v>0</v>
      </c>
      <c r="H140">
        <f t="shared" si="12"/>
        <v>0</v>
      </c>
      <c r="I140">
        <f t="shared" si="13"/>
        <v>0</v>
      </c>
      <c r="J140">
        <f t="shared" si="14"/>
        <v>0</v>
      </c>
      <c r="K140">
        <f t="shared" si="15"/>
        <v>0</v>
      </c>
      <c r="L140">
        <f t="shared" si="16"/>
        <v>0</v>
      </c>
      <c r="M140">
        <f t="shared" si="17"/>
        <v>0</v>
      </c>
    </row>
    <row r="141" spans="1:13" x14ac:dyDescent="0.2">
      <c r="A141" t="s">
        <v>412</v>
      </c>
      <c r="B141">
        <v>96</v>
      </c>
      <c r="C141" t="s">
        <v>410</v>
      </c>
      <c r="D141">
        <v>0</v>
      </c>
      <c r="E141">
        <v>0</v>
      </c>
      <c r="F141">
        <v>0</v>
      </c>
      <c r="G141">
        <v>0</v>
      </c>
      <c r="H141">
        <f t="shared" si="12"/>
        <v>0</v>
      </c>
      <c r="I141">
        <f t="shared" si="13"/>
        <v>0</v>
      </c>
      <c r="J141">
        <f t="shared" si="14"/>
        <v>0</v>
      </c>
      <c r="K141">
        <f t="shared" si="15"/>
        <v>0</v>
      </c>
      <c r="L141">
        <f t="shared" si="16"/>
        <v>0</v>
      </c>
      <c r="M141">
        <f t="shared" si="17"/>
        <v>0</v>
      </c>
    </row>
    <row r="142" spans="1:13" x14ac:dyDescent="0.2">
      <c r="A142" t="s">
        <v>412</v>
      </c>
      <c r="B142">
        <v>96</v>
      </c>
      <c r="C142" t="s">
        <v>410</v>
      </c>
      <c r="D142">
        <v>0</v>
      </c>
      <c r="E142">
        <v>0</v>
      </c>
      <c r="F142">
        <v>0</v>
      </c>
      <c r="G142">
        <v>0</v>
      </c>
      <c r="H142">
        <f t="shared" si="12"/>
        <v>0</v>
      </c>
      <c r="I142">
        <f t="shared" si="13"/>
        <v>0</v>
      </c>
      <c r="J142">
        <f t="shared" si="14"/>
        <v>0</v>
      </c>
      <c r="K142">
        <f t="shared" si="15"/>
        <v>0</v>
      </c>
      <c r="L142">
        <f t="shared" si="16"/>
        <v>0</v>
      </c>
      <c r="M142">
        <f t="shared" si="17"/>
        <v>0</v>
      </c>
    </row>
    <row r="143" spans="1:13" x14ac:dyDescent="0.2">
      <c r="A143" t="s">
        <v>412</v>
      </c>
      <c r="B143">
        <v>96</v>
      </c>
      <c r="C143" t="s">
        <v>410</v>
      </c>
      <c r="D143">
        <v>0</v>
      </c>
      <c r="E143">
        <v>0</v>
      </c>
      <c r="F143">
        <v>0</v>
      </c>
      <c r="G143">
        <v>0</v>
      </c>
      <c r="H143">
        <f t="shared" si="12"/>
        <v>0</v>
      </c>
      <c r="I143">
        <f t="shared" si="13"/>
        <v>0</v>
      </c>
      <c r="J143">
        <f t="shared" si="14"/>
        <v>0</v>
      </c>
      <c r="K143">
        <f t="shared" si="15"/>
        <v>0</v>
      </c>
      <c r="L143">
        <f t="shared" si="16"/>
        <v>0</v>
      </c>
      <c r="M143">
        <f t="shared" si="17"/>
        <v>0</v>
      </c>
    </row>
    <row r="144" spans="1:13" x14ac:dyDescent="0.2">
      <c r="A144" t="s">
        <v>412</v>
      </c>
      <c r="B144">
        <v>96</v>
      </c>
      <c r="C144" t="s">
        <v>411</v>
      </c>
      <c r="D144">
        <v>0</v>
      </c>
      <c r="E144">
        <v>0</v>
      </c>
      <c r="F144">
        <v>0</v>
      </c>
      <c r="G144">
        <v>0</v>
      </c>
      <c r="H144">
        <f t="shared" si="12"/>
        <v>0</v>
      </c>
      <c r="I144">
        <f t="shared" si="13"/>
        <v>0</v>
      </c>
      <c r="J144">
        <f t="shared" si="14"/>
        <v>0</v>
      </c>
      <c r="K144">
        <f t="shared" si="15"/>
        <v>0</v>
      </c>
      <c r="L144">
        <f t="shared" si="16"/>
        <v>0</v>
      </c>
      <c r="M144">
        <f t="shared" si="17"/>
        <v>0</v>
      </c>
    </row>
    <row r="145" spans="1:13" x14ac:dyDescent="0.2">
      <c r="A145" t="s">
        <v>412</v>
      </c>
      <c r="B145">
        <v>96</v>
      </c>
      <c r="C145" t="s">
        <v>411</v>
      </c>
      <c r="D145">
        <v>0</v>
      </c>
      <c r="E145">
        <v>0</v>
      </c>
      <c r="F145">
        <v>0</v>
      </c>
      <c r="G145">
        <v>0</v>
      </c>
      <c r="H145">
        <f t="shared" si="12"/>
        <v>0</v>
      </c>
      <c r="I145">
        <f t="shared" si="13"/>
        <v>0</v>
      </c>
      <c r="J145">
        <f t="shared" si="14"/>
        <v>0</v>
      </c>
      <c r="K145">
        <f t="shared" si="15"/>
        <v>0</v>
      </c>
      <c r="L145">
        <f t="shared" si="16"/>
        <v>0</v>
      </c>
      <c r="M145">
        <f t="shared" si="17"/>
        <v>0</v>
      </c>
    </row>
    <row r="146" spans="1:13" x14ac:dyDescent="0.2">
      <c r="A146" t="s">
        <v>412</v>
      </c>
      <c r="B146">
        <v>96</v>
      </c>
      <c r="C146" t="s">
        <v>411</v>
      </c>
      <c r="D146">
        <v>0</v>
      </c>
      <c r="E146">
        <v>0</v>
      </c>
      <c r="F146">
        <v>0</v>
      </c>
      <c r="G146">
        <v>0</v>
      </c>
      <c r="H146">
        <f t="shared" si="12"/>
        <v>0</v>
      </c>
      <c r="I146">
        <f t="shared" si="13"/>
        <v>0</v>
      </c>
      <c r="J146">
        <f t="shared" si="14"/>
        <v>0</v>
      </c>
      <c r="K146">
        <f t="shared" si="15"/>
        <v>0</v>
      </c>
      <c r="L146">
        <f t="shared" si="16"/>
        <v>0</v>
      </c>
      <c r="M146">
        <f t="shared" si="17"/>
        <v>0</v>
      </c>
    </row>
    <row r="147" spans="1:13" x14ac:dyDescent="0.2">
      <c r="A147" t="s">
        <v>412</v>
      </c>
      <c r="B147">
        <v>96</v>
      </c>
      <c r="C147" t="s">
        <v>411</v>
      </c>
      <c r="D147">
        <v>0</v>
      </c>
      <c r="E147">
        <v>0</v>
      </c>
      <c r="F147">
        <v>0</v>
      </c>
      <c r="G147">
        <v>0</v>
      </c>
      <c r="H147">
        <f t="shared" si="12"/>
        <v>0</v>
      </c>
      <c r="I147">
        <f t="shared" si="13"/>
        <v>0</v>
      </c>
      <c r="J147">
        <f t="shared" si="14"/>
        <v>0</v>
      </c>
      <c r="K147">
        <f t="shared" si="15"/>
        <v>0</v>
      </c>
      <c r="L147">
        <f t="shared" si="16"/>
        <v>0</v>
      </c>
      <c r="M147">
        <f t="shared" si="17"/>
        <v>0</v>
      </c>
    </row>
    <row r="148" spans="1:13" x14ac:dyDescent="0.2">
      <c r="A148" t="s">
        <v>412</v>
      </c>
      <c r="B148">
        <v>96</v>
      </c>
      <c r="C148" t="s">
        <v>411</v>
      </c>
      <c r="D148">
        <v>0</v>
      </c>
      <c r="E148">
        <v>0</v>
      </c>
      <c r="F148">
        <v>0</v>
      </c>
      <c r="G148">
        <v>0</v>
      </c>
      <c r="H148">
        <f t="shared" si="12"/>
        <v>0</v>
      </c>
      <c r="I148">
        <f t="shared" si="13"/>
        <v>0</v>
      </c>
      <c r="J148">
        <f t="shared" si="14"/>
        <v>0</v>
      </c>
      <c r="K148">
        <f t="shared" si="15"/>
        <v>0</v>
      </c>
      <c r="L148">
        <f t="shared" si="16"/>
        <v>0</v>
      </c>
      <c r="M148">
        <f t="shared" si="17"/>
        <v>0</v>
      </c>
    </row>
    <row r="149" spans="1:13" x14ac:dyDescent="0.2">
      <c r="A149" t="s">
        <v>412</v>
      </c>
      <c r="B149">
        <v>96</v>
      </c>
      <c r="C149" t="s">
        <v>411</v>
      </c>
      <c r="D149">
        <v>0</v>
      </c>
      <c r="E149">
        <v>0</v>
      </c>
      <c r="F149">
        <v>0</v>
      </c>
      <c r="G149">
        <v>0</v>
      </c>
      <c r="H149">
        <f t="shared" si="12"/>
        <v>0</v>
      </c>
      <c r="I149">
        <f t="shared" si="13"/>
        <v>0</v>
      </c>
      <c r="J149">
        <f t="shared" si="14"/>
        <v>0</v>
      </c>
      <c r="K149">
        <f t="shared" si="15"/>
        <v>0</v>
      </c>
      <c r="L149">
        <f t="shared" si="16"/>
        <v>0</v>
      </c>
      <c r="M149">
        <f t="shared" si="17"/>
        <v>0</v>
      </c>
    </row>
    <row r="150" spans="1:13" x14ac:dyDescent="0.2">
      <c r="A150" t="s">
        <v>412</v>
      </c>
      <c r="B150">
        <v>96</v>
      </c>
      <c r="C150" t="s">
        <v>411</v>
      </c>
      <c r="D150">
        <v>0</v>
      </c>
      <c r="E150">
        <v>0</v>
      </c>
      <c r="F150">
        <v>0</v>
      </c>
      <c r="G150">
        <v>0</v>
      </c>
      <c r="H150">
        <f t="shared" si="12"/>
        <v>0</v>
      </c>
      <c r="I150">
        <f t="shared" si="13"/>
        <v>0</v>
      </c>
      <c r="J150">
        <f t="shared" si="14"/>
        <v>0</v>
      </c>
      <c r="K150">
        <f t="shared" si="15"/>
        <v>0</v>
      </c>
      <c r="L150">
        <f t="shared" si="16"/>
        <v>0</v>
      </c>
      <c r="M150">
        <f t="shared" si="17"/>
        <v>0</v>
      </c>
    </row>
    <row r="151" spans="1:13" x14ac:dyDescent="0.2">
      <c r="A151" t="s">
        <v>412</v>
      </c>
      <c r="B151">
        <v>96</v>
      </c>
      <c r="C151" t="s">
        <v>411</v>
      </c>
      <c r="D151">
        <v>0</v>
      </c>
      <c r="E151">
        <v>0</v>
      </c>
      <c r="F151">
        <v>0</v>
      </c>
      <c r="G151">
        <v>0</v>
      </c>
      <c r="H151">
        <f t="shared" si="12"/>
        <v>0</v>
      </c>
      <c r="I151">
        <f t="shared" si="13"/>
        <v>0</v>
      </c>
      <c r="J151">
        <f t="shared" si="14"/>
        <v>0</v>
      </c>
      <c r="K151">
        <f t="shared" si="15"/>
        <v>0</v>
      </c>
      <c r="L151">
        <f t="shared" si="16"/>
        <v>0</v>
      </c>
      <c r="M151">
        <f t="shared" si="17"/>
        <v>0</v>
      </c>
    </row>
    <row r="152" spans="1:13" x14ac:dyDescent="0.2">
      <c r="A152" t="s">
        <v>412</v>
      </c>
      <c r="B152">
        <v>96</v>
      </c>
      <c r="C152" t="s">
        <v>411</v>
      </c>
      <c r="D152">
        <v>0</v>
      </c>
      <c r="E152">
        <v>0</v>
      </c>
      <c r="F152">
        <v>0</v>
      </c>
      <c r="G152">
        <v>0</v>
      </c>
      <c r="H152">
        <f t="shared" si="12"/>
        <v>0</v>
      </c>
      <c r="I152">
        <f t="shared" si="13"/>
        <v>0</v>
      </c>
      <c r="J152">
        <f t="shared" si="14"/>
        <v>0</v>
      </c>
      <c r="K152">
        <f t="shared" si="15"/>
        <v>0</v>
      </c>
      <c r="L152">
        <f t="shared" si="16"/>
        <v>0</v>
      </c>
      <c r="M152">
        <f t="shared" si="17"/>
        <v>0</v>
      </c>
    </row>
    <row r="153" spans="1:13" x14ac:dyDescent="0.2">
      <c r="A153" t="s">
        <v>412</v>
      </c>
      <c r="B153">
        <v>96</v>
      </c>
      <c r="C153" t="s">
        <v>411</v>
      </c>
      <c r="D153">
        <v>0</v>
      </c>
      <c r="E153">
        <v>0</v>
      </c>
      <c r="F153">
        <v>0</v>
      </c>
      <c r="G153">
        <v>0</v>
      </c>
      <c r="H153">
        <f t="shared" si="12"/>
        <v>0</v>
      </c>
      <c r="I153">
        <f t="shared" si="13"/>
        <v>0</v>
      </c>
      <c r="J153">
        <f t="shared" si="14"/>
        <v>0</v>
      </c>
      <c r="K153">
        <f t="shared" si="15"/>
        <v>0</v>
      </c>
      <c r="L153">
        <f t="shared" si="16"/>
        <v>0</v>
      </c>
      <c r="M153">
        <f t="shared" si="17"/>
        <v>0</v>
      </c>
    </row>
    <row r="154" spans="1:13" x14ac:dyDescent="0.2">
      <c r="A154" t="s">
        <v>412</v>
      </c>
      <c r="B154">
        <v>96</v>
      </c>
      <c r="C154" t="s">
        <v>411</v>
      </c>
      <c r="D154">
        <v>0</v>
      </c>
      <c r="E154">
        <v>0</v>
      </c>
      <c r="F154">
        <v>0</v>
      </c>
      <c r="G154">
        <v>0</v>
      </c>
      <c r="H154">
        <f t="shared" si="12"/>
        <v>0</v>
      </c>
      <c r="I154">
        <f t="shared" si="13"/>
        <v>0</v>
      </c>
      <c r="J154">
        <f t="shared" si="14"/>
        <v>0</v>
      </c>
      <c r="K154">
        <f t="shared" si="15"/>
        <v>0</v>
      </c>
      <c r="L154">
        <f t="shared" si="16"/>
        <v>0</v>
      </c>
      <c r="M154">
        <f t="shared" si="17"/>
        <v>0</v>
      </c>
    </row>
    <row r="155" spans="1:13" x14ac:dyDescent="0.2">
      <c r="A155" t="s">
        <v>412</v>
      </c>
      <c r="B155">
        <v>96</v>
      </c>
      <c r="C155" t="s">
        <v>411</v>
      </c>
      <c r="D155">
        <v>0</v>
      </c>
      <c r="E155">
        <v>0</v>
      </c>
      <c r="F155">
        <v>0</v>
      </c>
      <c r="G155">
        <v>0</v>
      </c>
      <c r="H155">
        <f t="shared" si="12"/>
        <v>0</v>
      </c>
      <c r="I155">
        <f t="shared" si="13"/>
        <v>0</v>
      </c>
      <c r="J155">
        <f t="shared" si="14"/>
        <v>0</v>
      </c>
      <c r="K155">
        <f t="shared" si="15"/>
        <v>0</v>
      </c>
      <c r="L155">
        <f t="shared" si="16"/>
        <v>0</v>
      </c>
      <c r="M155">
        <f t="shared" si="17"/>
        <v>0</v>
      </c>
    </row>
    <row r="156" spans="1:13" x14ac:dyDescent="0.2">
      <c r="A156" t="s">
        <v>412</v>
      </c>
      <c r="B156">
        <v>96</v>
      </c>
      <c r="C156" t="s">
        <v>411</v>
      </c>
      <c r="D156">
        <v>0</v>
      </c>
      <c r="E156">
        <v>0</v>
      </c>
      <c r="F156">
        <v>0</v>
      </c>
      <c r="G156">
        <v>0</v>
      </c>
      <c r="H156">
        <f t="shared" si="12"/>
        <v>0</v>
      </c>
      <c r="I156">
        <f t="shared" si="13"/>
        <v>0</v>
      </c>
      <c r="J156">
        <f t="shared" si="14"/>
        <v>0</v>
      </c>
      <c r="K156">
        <f t="shared" si="15"/>
        <v>0</v>
      </c>
      <c r="L156">
        <f t="shared" si="16"/>
        <v>0</v>
      </c>
      <c r="M156">
        <f t="shared" si="17"/>
        <v>0</v>
      </c>
    </row>
    <row r="157" spans="1:13" x14ac:dyDescent="0.2">
      <c r="A157" t="s">
        <v>412</v>
      </c>
      <c r="B157">
        <v>96</v>
      </c>
      <c r="C157" t="s">
        <v>411</v>
      </c>
      <c r="D157">
        <v>0</v>
      </c>
      <c r="E157">
        <v>0</v>
      </c>
      <c r="F157">
        <v>0</v>
      </c>
      <c r="G157">
        <v>0</v>
      </c>
      <c r="H157">
        <f t="shared" si="12"/>
        <v>0</v>
      </c>
      <c r="I157">
        <f t="shared" si="13"/>
        <v>0</v>
      </c>
      <c r="J157">
        <f t="shared" si="14"/>
        <v>0</v>
      </c>
      <c r="K157">
        <f t="shared" si="15"/>
        <v>0</v>
      </c>
      <c r="L157">
        <f t="shared" si="16"/>
        <v>0</v>
      </c>
      <c r="M157">
        <f t="shared" si="17"/>
        <v>0</v>
      </c>
    </row>
    <row r="158" spans="1:13" x14ac:dyDescent="0.2">
      <c r="A158" t="s">
        <v>412</v>
      </c>
      <c r="B158">
        <v>96</v>
      </c>
      <c r="C158" t="s">
        <v>411</v>
      </c>
      <c r="D158">
        <v>0</v>
      </c>
      <c r="E158">
        <v>0</v>
      </c>
      <c r="F158">
        <v>0</v>
      </c>
      <c r="G158">
        <v>0</v>
      </c>
      <c r="H158">
        <f t="shared" si="12"/>
        <v>0</v>
      </c>
      <c r="I158">
        <f t="shared" si="13"/>
        <v>0</v>
      </c>
      <c r="J158">
        <f t="shared" si="14"/>
        <v>0</v>
      </c>
      <c r="K158">
        <f t="shared" si="15"/>
        <v>0</v>
      </c>
      <c r="L158">
        <f t="shared" si="16"/>
        <v>0</v>
      </c>
      <c r="M158">
        <f t="shared" si="17"/>
        <v>0</v>
      </c>
    </row>
    <row r="159" spans="1:13" x14ac:dyDescent="0.2">
      <c r="A159" t="s">
        <v>412</v>
      </c>
      <c r="B159">
        <v>96</v>
      </c>
      <c r="C159" t="s">
        <v>411</v>
      </c>
      <c r="D159">
        <v>0</v>
      </c>
      <c r="E159">
        <v>0</v>
      </c>
      <c r="F159">
        <v>0</v>
      </c>
      <c r="G159">
        <v>0</v>
      </c>
      <c r="H159">
        <f t="shared" si="12"/>
        <v>0</v>
      </c>
      <c r="I159">
        <f t="shared" si="13"/>
        <v>0</v>
      </c>
      <c r="J159">
        <f t="shared" si="14"/>
        <v>0</v>
      </c>
      <c r="K159">
        <f t="shared" si="15"/>
        <v>0</v>
      </c>
      <c r="L159">
        <f t="shared" si="16"/>
        <v>0</v>
      </c>
      <c r="M159">
        <f t="shared" si="17"/>
        <v>0</v>
      </c>
    </row>
    <row r="160" spans="1:13" x14ac:dyDescent="0.2">
      <c r="A160" t="s">
        <v>412</v>
      </c>
      <c r="B160">
        <v>96</v>
      </c>
      <c r="C160" t="s">
        <v>411</v>
      </c>
      <c r="D160">
        <v>0</v>
      </c>
      <c r="E160">
        <v>0</v>
      </c>
      <c r="F160">
        <v>0</v>
      </c>
      <c r="G160">
        <v>0</v>
      </c>
      <c r="H160">
        <f t="shared" si="12"/>
        <v>0</v>
      </c>
      <c r="I160">
        <f t="shared" si="13"/>
        <v>0</v>
      </c>
      <c r="J160">
        <f t="shared" si="14"/>
        <v>0</v>
      </c>
      <c r="K160">
        <f t="shared" si="15"/>
        <v>0</v>
      </c>
      <c r="L160">
        <f t="shared" si="16"/>
        <v>0</v>
      </c>
      <c r="M160">
        <f t="shared" si="17"/>
        <v>0</v>
      </c>
    </row>
    <row r="161" spans="1:13" x14ac:dyDescent="0.2">
      <c r="A161" t="s">
        <v>412</v>
      </c>
      <c r="B161">
        <v>96</v>
      </c>
      <c r="C161" t="s">
        <v>411</v>
      </c>
      <c r="D161">
        <v>0</v>
      </c>
      <c r="E161">
        <v>0</v>
      </c>
      <c r="F161">
        <v>0</v>
      </c>
      <c r="G161">
        <v>0</v>
      </c>
      <c r="H161">
        <f t="shared" si="12"/>
        <v>0</v>
      </c>
      <c r="I161">
        <f t="shared" si="13"/>
        <v>0</v>
      </c>
      <c r="J161">
        <f t="shared" si="14"/>
        <v>0</v>
      </c>
      <c r="K161">
        <f t="shared" si="15"/>
        <v>0</v>
      </c>
      <c r="L161">
        <f t="shared" si="16"/>
        <v>0</v>
      </c>
      <c r="M161">
        <f t="shared" si="17"/>
        <v>0</v>
      </c>
    </row>
    <row r="162" spans="1:13" x14ac:dyDescent="0.2">
      <c r="A162" t="s">
        <v>412</v>
      </c>
      <c r="B162">
        <v>96</v>
      </c>
      <c r="C162" t="s">
        <v>411</v>
      </c>
      <c r="D162">
        <v>0</v>
      </c>
      <c r="E162">
        <v>0</v>
      </c>
      <c r="F162">
        <v>0</v>
      </c>
      <c r="G162">
        <v>0</v>
      </c>
      <c r="H162">
        <f t="shared" si="12"/>
        <v>0</v>
      </c>
      <c r="I162">
        <f t="shared" si="13"/>
        <v>0</v>
      </c>
      <c r="J162">
        <f t="shared" si="14"/>
        <v>0</v>
      </c>
      <c r="K162">
        <f t="shared" si="15"/>
        <v>0</v>
      </c>
      <c r="L162">
        <f t="shared" si="16"/>
        <v>0</v>
      </c>
      <c r="M162">
        <f t="shared" si="17"/>
        <v>0</v>
      </c>
    </row>
    <row r="163" spans="1:13" x14ac:dyDescent="0.2">
      <c r="A163" t="s">
        <v>412</v>
      </c>
      <c r="B163">
        <v>96</v>
      </c>
      <c r="C163" t="s">
        <v>411</v>
      </c>
      <c r="D163">
        <v>0</v>
      </c>
      <c r="E163">
        <v>0</v>
      </c>
      <c r="F163">
        <v>0</v>
      </c>
      <c r="G163">
        <v>0</v>
      </c>
      <c r="H163">
        <f t="shared" si="12"/>
        <v>0</v>
      </c>
      <c r="I163">
        <f t="shared" si="13"/>
        <v>0</v>
      </c>
      <c r="J163">
        <f t="shared" si="14"/>
        <v>0</v>
      </c>
      <c r="K163">
        <f t="shared" si="15"/>
        <v>0</v>
      </c>
      <c r="L163">
        <f t="shared" si="16"/>
        <v>0</v>
      </c>
      <c r="M163">
        <f t="shared" si="17"/>
        <v>0</v>
      </c>
    </row>
    <row r="164" spans="1:13" x14ac:dyDescent="0.2">
      <c r="A164" t="s">
        <v>412</v>
      </c>
      <c r="B164">
        <v>96</v>
      </c>
      <c r="C164" t="s">
        <v>411</v>
      </c>
      <c r="D164">
        <v>0</v>
      </c>
      <c r="E164">
        <v>0</v>
      </c>
      <c r="F164">
        <v>0</v>
      </c>
      <c r="G164">
        <v>0</v>
      </c>
      <c r="H164">
        <f t="shared" si="12"/>
        <v>0</v>
      </c>
      <c r="I164">
        <f t="shared" si="13"/>
        <v>0</v>
      </c>
      <c r="J164">
        <f t="shared" si="14"/>
        <v>0</v>
      </c>
      <c r="K164">
        <f t="shared" si="15"/>
        <v>0</v>
      </c>
      <c r="L164">
        <f t="shared" si="16"/>
        <v>0</v>
      </c>
      <c r="M164">
        <f t="shared" si="17"/>
        <v>0</v>
      </c>
    </row>
    <row r="165" spans="1:13" x14ac:dyDescent="0.2">
      <c r="A165" t="s">
        <v>412</v>
      </c>
      <c r="B165">
        <v>96</v>
      </c>
      <c r="C165" t="s">
        <v>411</v>
      </c>
      <c r="D165">
        <v>0</v>
      </c>
      <c r="E165">
        <v>0</v>
      </c>
      <c r="F165">
        <v>0</v>
      </c>
      <c r="G165">
        <v>0</v>
      </c>
      <c r="H165">
        <f t="shared" si="12"/>
        <v>0</v>
      </c>
      <c r="I165">
        <f t="shared" si="13"/>
        <v>0</v>
      </c>
      <c r="J165">
        <f t="shared" si="14"/>
        <v>0</v>
      </c>
      <c r="K165">
        <f t="shared" si="15"/>
        <v>0</v>
      </c>
      <c r="L165">
        <f t="shared" si="16"/>
        <v>0</v>
      </c>
      <c r="M165">
        <f t="shared" si="17"/>
        <v>0</v>
      </c>
    </row>
    <row r="166" spans="1:13" x14ac:dyDescent="0.2">
      <c r="A166" t="s">
        <v>412</v>
      </c>
      <c r="B166">
        <v>96</v>
      </c>
      <c r="C166" t="s">
        <v>411</v>
      </c>
      <c r="D166">
        <v>0</v>
      </c>
      <c r="E166">
        <v>0</v>
      </c>
      <c r="F166">
        <v>0</v>
      </c>
      <c r="G166">
        <v>0</v>
      </c>
      <c r="H166">
        <f t="shared" si="12"/>
        <v>0</v>
      </c>
      <c r="I166">
        <f t="shared" si="13"/>
        <v>0</v>
      </c>
      <c r="J166">
        <f t="shared" si="14"/>
        <v>0</v>
      </c>
      <c r="K166">
        <f t="shared" si="15"/>
        <v>0</v>
      </c>
      <c r="L166">
        <f t="shared" si="16"/>
        <v>0</v>
      </c>
      <c r="M166">
        <f t="shared" si="17"/>
        <v>0</v>
      </c>
    </row>
    <row r="167" spans="1:13" x14ac:dyDescent="0.2">
      <c r="A167" t="s">
        <v>412</v>
      </c>
      <c r="B167">
        <v>96</v>
      </c>
      <c r="C167" t="s">
        <v>411</v>
      </c>
      <c r="D167">
        <v>0</v>
      </c>
      <c r="E167">
        <v>0</v>
      </c>
      <c r="F167">
        <v>0</v>
      </c>
      <c r="G167">
        <v>0</v>
      </c>
      <c r="H167">
        <f t="shared" si="12"/>
        <v>0</v>
      </c>
      <c r="I167">
        <f t="shared" si="13"/>
        <v>0</v>
      </c>
      <c r="J167">
        <f t="shared" si="14"/>
        <v>0</v>
      </c>
      <c r="K167">
        <f t="shared" si="15"/>
        <v>0</v>
      </c>
      <c r="L167">
        <f t="shared" si="16"/>
        <v>0</v>
      </c>
      <c r="M167">
        <f t="shared" si="17"/>
        <v>0</v>
      </c>
    </row>
    <row r="168" spans="1:13" x14ac:dyDescent="0.2">
      <c r="A168" t="s">
        <v>412</v>
      </c>
      <c r="B168">
        <v>96</v>
      </c>
      <c r="C168" t="s">
        <v>411</v>
      </c>
      <c r="D168">
        <v>0</v>
      </c>
      <c r="E168">
        <v>0</v>
      </c>
      <c r="F168">
        <v>0</v>
      </c>
      <c r="G168">
        <v>0</v>
      </c>
      <c r="H168">
        <f t="shared" si="12"/>
        <v>0</v>
      </c>
      <c r="I168">
        <f t="shared" si="13"/>
        <v>0</v>
      </c>
      <c r="J168">
        <f t="shared" si="14"/>
        <v>0</v>
      </c>
      <c r="K168">
        <f t="shared" si="15"/>
        <v>0</v>
      </c>
      <c r="L168">
        <f t="shared" si="16"/>
        <v>0</v>
      </c>
      <c r="M168">
        <f t="shared" si="17"/>
        <v>0</v>
      </c>
    </row>
    <row r="169" spans="1:13" x14ac:dyDescent="0.2">
      <c r="A169" t="s">
        <v>412</v>
      </c>
      <c r="B169">
        <v>96</v>
      </c>
      <c r="C169" t="s">
        <v>411</v>
      </c>
      <c r="D169">
        <v>0</v>
      </c>
      <c r="E169">
        <v>0</v>
      </c>
      <c r="F169">
        <v>0</v>
      </c>
      <c r="G169">
        <v>0</v>
      </c>
      <c r="H169">
        <f t="shared" si="12"/>
        <v>0</v>
      </c>
      <c r="I169">
        <f t="shared" si="13"/>
        <v>0</v>
      </c>
      <c r="J169">
        <f t="shared" si="14"/>
        <v>0</v>
      </c>
      <c r="K169">
        <f t="shared" si="15"/>
        <v>0</v>
      </c>
      <c r="L169">
        <f t="shared" si="16"/>
        <v>0</v>
      </c>
      <c r="M169">
        <f t="shared" si="17"/>
        <v>0</v>
      </c>
    </row>
    <row r="170" spans="1:13" x14ac:dyDescent="0.2">
      <c r="A170" t="s">
        <v>412</v>
      </c>
      <c r="B170">
        <v>96</v>
      </c>
      <c r="C170" t="s">
        <v>411</v>
      </c>
      <c r="D170">
        <v>0</v>
      </c>
      <c r="E170">
        <v>0</v>
      </c>
      <c r="F170">
        <v>0</v>
      </c>
      <c r="G170">
        <v>0</v>
      </c>
      <c r="H170">
        <f t="shared" si="12"/>
        <v>0</v>
      </c>
      <c r="I170">
        <f t="shared" si="13"/>
        <v>0</v>
      </c>
      <c r="J170">
        <f t="shared" si="14"/>
        <v>0</v>
      </c>
      <c r="K170">
        <f t="shared" si="15"/>
        <v>0</v>
      </c>
      <c r="L170">
        <f t="shared" si="16"/>
        <v>0</v>
      </c>
      <c r="M170">
        <f t="shared" si="17"/>
        <v>0</v>
      </c>
    </row>
    <row r="171" spans="1:13" x14ac:dyDescent="0.2">
      <c r="A171" t="s">
        <v>412</v>
      </c>
      <c r="B171">
        <v>96</v>
      </c>
      <c r="C171" t="s">
        <v>411</v>
      </c>
      <c r="D171">
        <v>0</v>
      </c>
      <c r="E171">
        <v>0</v>
      </c>
      <c r="F171">
        <v>0</v>
      </c>
      <c r="G171">
        <v>0</v>
      </c>
      <c r="H171">
        <f t="shared" si="12"/>
        <v>0</v>
      </c>
      <c r="I171">
        <f t="shared" si="13"/>
        <v>0</v>
      </c>
      <c r="J171">
        <f t="shared" si="14"/>
        <v>0</v>
      </c>
      <c r="K171">
        <f t="shared" si="15"/>
        <v>0</v>
      </c>
      <c r="L171">
        <f t="shared" si="16"/>
        <v>0</v>
      </c>
      <c r="M171">
        <f t="shared" si="17"/>
        <v>0</v>
      </c>
    </row>
    <row r="172" spans="1:13" x14ac:dyDescent="0.2">
      <c r="A172" t="s">
        <v>412</v>
      </c>
      <c r="B172">
        <v>96</v>
      </c>
      <c r="C172" t="s">
        <v>411</v>
      </c>
      <c r="D172">
        <v>0</v>
      </c>
      <c r="E172">
        <v>0</v>
      </c>
      <c r="F172">
        <v>0</v>
      </c>
      <c r="G172">
        <v>0</v>
      </c>
      <c r="H172">
        <f t="shared" si="12"/>
        <v>0</v>
      </c>
      <c r="I172">
        <f t="shared" si="13"/>
        <v>0</v>
      </c>
      <c r="J172">
        <f t="shared" si="14"/>
        <v>0</v>
      </c>
      <c r="K172">
        <f t="shared" si="15"/>
        <v>0</v>
      </c>
      <c r="L172">
        <f t="shared" si="16"/>
        <v>0</v>
      </c>
      <c r="M172">
        <f t="shared" si="17"/>
        <v>0</v>
      </c>
    </row>
    <row r="173" spans="1:13" x14ac:dyDescent="0.2">
      <c r="A173" t="s">
        <v>412</v>
      </c>
      <c r="B173">
        <v>96</v>
      </c>
      <c r="C173" t="s">
        <v>411</v>
      </c>
      <c r="D173">
        <v>0</v>
      </c>
      <c r="E173">
        <v>0</v>
      </c>
      <c r="F173">
        <v>0</v>
      </c>
      <c r="G173">
        <v>0</v>
      </c>
      <c r="H173">
        <f t="shared" si="12"/>
        <v>0</v>
      </c>
      <c r="I173">
        <f t="shared" si="13"/>
        <v>0</v>
      </c>
      <c r="J173">
        <f t="shared" si="14"/>
        <v>0</v>
      </c>
      <c r="K173">
        <f t="shared" si="15"/>
        <v>0</v>
      </c>
      <c r="L173">
        <f t="shared" si="16"/>
        <v>0</v>
      </c>
      <c r="M173">
        <f t="shared" si="17"/>
        <v>0</v>
      </c>
    </row>
    <row r="174" spans="1:13" x14ac:dyDescent="0.2">
      <c r="A174" t="s">
        <v>413</v>
      </c>
      <c r="B174">
        <v>96</v>
      </c>
      <c r="C174" t="s">
        <v>410</v>
      </c>
      <c r="D174">
        <v>1</v>
      </c>
      <c r="E174">
        <v>0</v>
      </c>
      <c r="F174">
        <v>0</v>
      </c>
      <c r="G174">
        <v>0</v>
      </c>
      <c r="H174">
        <f t="shared" si="12"/>
        <v>0</v>
      </c>
      <c r="I174">
        <f t="shared" si="13"/>
        <v>0</v>
      </c>
      <c r="J174">
        <f t="shared" si="14"/>
        <v>0</v>
      </c>
      <c r="K174">
        <f t="shared" si="15"/>
        <v>0</v>
      </c>
      <c r="L174">
        <f t="shared" si="16"/>
        <v>0</v>
      </c>
      <c r="M174">
        <f t="shared" si="17"/>
        <v>0</v>
      </c>
    </row>
    <row r="175" spans="1:13" x14ac:dyDescent="0.2">
      <c r="A175" t="s">
        <v>413</v>
      </c>
      <c r="B175">
        <v>96</v>
      </c>
      <c r="C175" t="s">
        <v>410</v>
      </c>
      <c r="D175">
        <v>0</v>
      </c>
      <c r="E175">
        <v>0</v>
      </c>
      <c r="F175">
        <v>0</v>
      </c>
      <c r="G175">
        <v>0</v>
      </c>
      <c r="H175">
        <f t="shared" si="12"/>
        <v>0</v>
      </c>
      <c r="I175">
        <f t="shared" si="13"/>
        <v>0</v>
      </c>
      <c r="J175">
        <f t="shared" si="14"/>
        <v>0</v>
      </c>
      <c r="K175">
        <f t="shared" si="15"/>
        <v>0</v>
      </c>
      <c r="L175">
        <f t="shared" si="16"/>
        <v>0</v>
      </c>
      <c r="M175">
        <f t="shared" si="17"/>
        <v>0</v>
      </c>
    </row>
    <row r="176" spans="1:13" x14ac:dyDescent="0.2">
      <c r="A176" t="s">
        <v>413</v>
      </c>
      <c r="B176">
        <v>96</v>
      </c>
      <c r="C176" t="s">
        <v>410</v>
      </c>
      <c r="D176">
        <v>1</v>
      </c>
      <c r="E176">
        <v>0</v>
      </c>
      <c r="F176">
        <v>0</v>
      </c>
      <c r="G176">
        <v>0</v>
      </c>
      <c r="H176">
        <f t="shared" si="12"/>
        <v>0</v>
      </c>
      <c r="I176">
        <f t="shared" si="13"/>
        <v>0</v>
      </c>
      <c r="J176">
        <f t="shared" si="14"/>
        <v>0</v>
      </c>
      <c r="K176">
        <f t="shared" si="15"/>
        <v>0</v>
      </c>
      <c r="L176">
        <f t="shared" si="16"/>
        <v>0</v>
      </c>
      <c r="M176">
        <f t="shared" si="17"/>
        <v>0</v>
      </c>
    </row>
    <row r="177" spans="1:13" x14ac:dyDescent="0.2">
      <c r="A177" t="s">
        <v>413</v>
      </c>
      <c r="B177">
        <v>96</v>
      </c>
      <c r="C177" t="s">
        <v>410</v>
      </c>
      <c r="D177">
        <v>1</v>
      </c>
      <c r="E177">
        <v>0</v>
      </c>
      <c r="F177">
        <v>0</v>
      </c>
      <c r="G177">
        <v>0</v>
      </c>
      <c r="H177">
        <f t="shared" si="12"/>
        <v>0</v>
      </c>
      <c r="I177">
        <f t="shared" si="13"/>
        <v>0</v>
      </c>
      <c r="J177">
        <f t="shared" si="14"/>
        <v>0</v>
      </c>
      <c r="K177">
        <f t="shared" si="15"/>
        <v>0</v>
      </c>
      <c r="L177">
        <f t="shared" si="16"/>
        <v>0</v>
      </c>
      <c r="M177">
        <f t="shared" si="17"/>
        <v>0</v>
      </c>
    </row>
    <row r="178" spans="1:13" x14ac:dyDescent="0.2">
      <c r="A178" t="s">
        <v>413</v>
      </c>
      <c r="B178">
        <v>96</v>
      </c>
      <c r="C178" t="s">
        <v>410</v>
      </c>
      <c r="D178">
        <v>1</v>
      </c>
      <c r="E178">
        <v>1</v>
      </c>
      <c r="F178">
        <v>0</v>
      </c>
      <c r="G178">
        <v>0</v>
      </c>
      <c r="H178">
        <f t="shared" si="12"/>
        <v>1</v>
      </c>
      <c r="I178">
        <f t="shared" si="13"/>
        <v>0</v>
      </c>
      <c r="J178">
        <f t="shared" si="14"/>
        <v>0</v>
      </c>
      <c r="K178">
        <f t="shared" si="15"/>
        <v>0</v>
      </c>
      <c r="L178">
        <f t="shared" si="16"/>
        <v>0</v>
      </c>
      <c r="M178">
        <f t="shared" si="17"/>
        <v>0</v>
      </c>
    </row>
    <row r="179" spans="1:13" x14ac:dyDescent="0.2">
      <c r="A179" t="s">
        <v>413</v>
      </c>
      <c r="B179">
        <v>96</v>
      </c>
      <c r="C179" t="s">
        <v>410</v>
      </c>
      <c r="D179">
        <v>1</v>
      </c>
      <c r="E179">
        <v>1</v>
      </c>
      <c r="F179">
        <v>0</v>
      </c>
      <c r="G179">
        <v>0</v>
      </c>
      <c r="H179">
        <f t="shared" si="12"/>
        <v>1</v>
      </c>
      <c r="I179">
        <f t="shared" si="13"/>
        <v>0</v>
      </c>
      <c r="J179">
        <f t="shared" si="14"/>
        <v>0</v>
      </c>
      <c r="K179">
        <f t="shared" si="15"/>
        <v>0</v>
      </c>
      <c r="L179">
        <f t="shared" si="16"/>
        <v>0</v>
      </c>
      <c r="M179">
        <f t="shared" si="17"/>
        <v>0</v>
      </c>
    </row>
    <row r="180" spans="1:13" x14ac:dyDescent="0.2">
      <c r="A180" t="s">
        <v>413</v>
      </c>
      <c r="B180">
        <v>96</v>
      </c>
      <c r="C180" t="s">
        <v>410</v>
      </c>
      <c r="D180">
        <v>0</v>
      </c>
      <c r="E180">
        <v>0</v>
      </c>
      <c r="F180">
        <v>0</v>
      </c>
      <c r="G180">
        <v>0</v>
      </c>
      <c r="H180">
        <f t="shared" si="12"/>
        <v>0</v>
      </c>
      <c r="I180">
        <f t="shared" si="13"/>
        <v>0</v>
      </c>
      <c r="J180">
        <f t="shared" si="14"/>
        <v>0</v>
      </c>
      <c r="K180">
        <f t="shared" si="15"/>
        <v>0</v>
      </c>
      <c r="L180">
        <f t="shared" si="16"/>
        <v>0</v>
      </c>
      <c r="M180">
        <f t="shared" si="17"/>
        <v>0</v>
      </c>
    </row>
    <row r="181" spans="1:13" x14ac:dyDescent="0.2">
      <c r="A181" t="s">
        <v>413</v>
      </c>
      <c r="B181">
        <v>96</v>
      </c>
      <c r="C181" t="s">
        <v>410</v>
      </c>
      <c r="D181">
        <v>1</v>
      </c>
      <c r="E181">
        <v>1</v>
      </c>
      <c r="F181">
        <v>0</v>
      </c>
      <c r="G181">
        <v>0</v>
      </c>
      <c r="H181">
        <f t="shared" si="12"/>
        <v>1</v>
      </c>
      <c r="I181">
        <f t="shared" si="13"/>
        <v>0</v>
      </c>
      <c r="J181">
        <f t="shared" si="14"/>
        <v>0</v>
      </c>
      <c r="K181">
        <f t="shared" si="15"/>
        <v>0</v>
      </c>
      <c r="L181">
        <f t="shared" si="16"/>
        <v>0</v>
      </c>
      <c r="M181">
        <f t="shared" si="17"/>
        <v>0</v>
      </c>
    </row>
    <row r="182" spans="1:13" x14ac:dyDescent="0.2">
      <c r="A182" t="s">
        <v>413</v>
      </c>
      <c r="B182">
        <v>96</v>
      </c>
      <c r="C182" t="s">
        <v>410</v>
      </c>
      <c r="D182">
        <v>1</v>
      </c>
      <c r="E182">
        <v>0</v>
      </c>
      <c r="F182">
        <v>0</v>
      </c>
      <c r="G182">
        <v>0</v>
      </c>
      <c r="H182">
        <f t="shared" si="12"/>
        <v>0</v>
      </c>
      <c r="I182">
        <f t="shared" si="13"/>
        <v>0</v>
      </c>
      <c r="J182">
        <f t="shared" si="14"/>
        <v>0</v>
      </c>
      <c r="K182">
        <f t="shared" si="15"/>
        <v>0</v>
      </c>
      <c r="L182">
        <f t="shared" si="16"/>
        <v>0</v>
      </c>
      <c r="M182">
        <f t="shared" si="17"/>
        <v>0</v>
      </c>
    </row>
    <row r="183" spans="1:13" x14ac:dyDescent="0.2">
      <c r="A183" t="s">
        <v>413</v>
      </c>
      <c r="B183">
        <v>96</v>
      </c>
      <c r="C183" t="s">
        <v>410</v>
      </c>
      <c r="D183">
        <v>0</v>
      </c>
      <c r="E183">
        <v>1</v>
      </c>
      <c r="F183">
        <v>0</v>
      </c>
      <c r="G183">
        <v>0</v>
      </c>
      <c r="H183">
        <f t="shared" si="12"/>
        <v>0</v>
      </c>
      <c r="I183">
        <f t="shared" si="13"/>
        <v>0</v>
      </c>
      <c r="J183">
        <f t="shared" si="14"/>
        <v>0</v>
      </c>
      <c r="K183">
        <f t="shared" si="15"/>
        <v>0</v>
      </c>
      <c r="L183">
        <f t="shared" si="16"/>
        <v>0</v>
      </c>
      <c r="M183">
        <f t="shared" si="17"/>
        <v>0</v>
      </c>
    </row>
    <row r="184" spans="1:13" x14ac:dyDescent="0.2">
      <c r="A184" t="s">
        <v>413</v>
      </c>
      <c r="B184">
        <v>96</v>
      </c>
      <c r="C184" t="s">
        <v>410</v>
      </c>
      <c r="D184">
        <v>1</v>
      </c>
      <c r="E184">
        <v>1</v>
      </c>
      <c r="F184">
        <v>0</v>
      </c>
      <c r="G184">
        <v>0</v>
      </c>
      <c r="H184">
        <f t="shared" si="12"/>
        <v>1</v>
      </c>
      <c r="I184">
        <f t="shared" si="13"/>
        <v>0</v>
      </c>
      <c r="J184">
        <f t="shared" si="14"/>
        <v>0</v>
      </c>
      <c r="K184">
        <f t="shared" si="15"/>
        <v>0</v>
      </c>
      <c r="L184">
        <f t="shared" si="16"/>
        <v>0</v>
      </c>
      <c r="M184">
        <f t="shared" si="17"/>
        <v>0</v>
      </c>
    </row>
    <row r="185" spans="1:13" x14ac:dyDescent="0.2">
      <c r="A185" t="s">
        <v>413</v>
      </c>
      <c r="B185">
        <v>96</v>
      </c>
      <c r="C185" t="s">
        <v>410</v>
      </c>
      <c r="D185">
        <v>1</v>
      </c>
      <c r="E185">
        <v>0</v>
      </c>
      <c r="F185">
        <v>0</v>
      </c>
      <c r="G185">
        <v>0</v>
      </c>
      <c r="H185">
        <f t="shared" si="12"/>
        <v>0</v>
      </c>
      <c r="I185">
        <f t="shared" si="13"/>
        <v>0</v>
      </c>
      <c r="J185">
        <f t="shared" si="14"/>
        <v>0</v>
      </c>
      <c r="K185">
        <f t="shared" si="15"/>
        <v>0</v>
      </c>
      <c r="L185">
        <f t="shared" si="16"/>
        <v>0</v>
      </c>
      <c r="M185">
        <f t="shared" si="17"/>
        <v>0</v>
      </c>
    </row>
    <row r="186" spans="1:13" x14ac:dyDescent="0.2">
      <c r="A186" t="s">
        <v>413</v>
      </c>
      <c r="B186">
        <v>96</v>
      </c>
      <c r="C186" t="s">
        <v>410</v>
      </c>
      <c r="D186">
        <v>0</v>
      </c>
      <c r="E186">
        <v>0</v>
      </c>
      <c r="F186">
        <v>0</v>
      </c>
      <c r="G186">
        <v>0</v>
      </c>
      <c r="H186">
        <f t="shared" si="12"/>
        <v>0</v>
      </c>
      <c r="I186">
        <f t="shared" si="13"/>
        <v>0</v>
      </c>
      <c r="J186">
        <f t="shared" si="14"/>
        <v>0</v>
      </c>
      <c r="K186">
        <f t="shared" si="15"/>
        <v>0</v>
      </c>
      <c r="L186">
        <f t="shared" si="16"/>
        <v>0</v>
      </c>
      <c r="M186">
        <f t="shared" si="17"/>
        <v>0</v>
      </c>
    </row>
    <row r="187" spans="1:13" x14ac:dyDescent="0.2">
      <c r="A187" t="s">
        <v>413</v>
      </c>
      <c r="B187">
        <v>96</v>
      </c>
      <c r="C187" t="s">
        <v>410</v>
      </c>
      <c r="D187">
        <v>1</v>
      </c>
      <c r="E187">
        <v>0</v>
      </c>
      <c r="F187">
        <v>0</v>
      </c>
      <c r="G187">
        <v>0</v>
      </c>
      <c r="H187">
        <f t="shared" si="12"/>
        <v>0</v>
      </c>
      <c r="I187">
        <f t="shared" si="13"/>
        <v>0</v>
      </c>
      <c r="J187">
        <f t="shared" si="14"/>
        <v>0</v>
      </c>
      <c r="K187">
        <f t="shared" si="15"/>
        <v>0</v>
      </c>
      <c r="L187">
        <f t="shared" si="16"/>
        <v>0</v>
      </c>
      <c r="M187">
        <f t="shared" si="17"/>
        <v>0</v>
      </c>
    </row>
    <row r="188" spans="1:13" x14ac:dyDescent="0.2">
      <c r="A188" t="s">
        <v>413</v>
      </c>
      <c r="B188">
        <v>96</v>
      </c>
      <c r="C188" t="s">
        <v>410</v>
      </c>
      <c r="D188">
        <v>1</v>
      </c>
      <c r="E188">
        <v>0</v>
      </c>
      <c r="F188">
        <v>0</v>
      </c>
      <c r="G188">
        <v>0</v>
      </c>
      <c r="H188">
        <f t="shared" si="12"/>
        <v>0</v>
      </c>
      <c r="I188">
        <f t="shared" si="13"/>
        <v>0</v>
      </c>
      <c r="J188">
        <f t="shared" si="14"/>
        <v>0</v>
      </c>
      <c r="K188">
        <f t="shared" si="15"/>
        <v>0</v>
      </c>
      <c r="L188">
        <f t="shared" si="16"/>
        <v>0</v>
      </c>
      <c r="M188">
        <f t="shared" si="17"/>
        <v>0</v>
      </c>
    </row>
    <row r="189" spans="1:13" x14ac:dyDescent="0.2">
      <c r="A189" t="s">
        <v>413</v>
      </c>
      <c r="B189">
        <v>96</v>
      </c>
      <c r="C189" t="s">
        <v>410</v>
      </c>
      <c r="D189">
        <v>1</v>
      </c>
      <c r="E189">
        <v>1</v>
      </c>
      <c r="F189">
        <v>0</v>
      </c>
      <c r="G189">
        <v>0</v>
      </c>
      <c r="H189">
        <f t="shared" si="12"/>
        <v>1</v>
      </c>
      <c r="I189">
        <f t="shared" si="13"/>
        <v>0</v>
      </c>
      <c r="J189">
        <f t="shared" si="14"/>
        <v>0</v>
      </c>
      <c r="K189">
        <f t="shared" si="15"/>
        <v>0</v>
      </c>
      <c r="L189">
        <f t="shared" si="16"/>
        <v>0</v>
      </c>
      <c r="M189">
        <f t="shared" si="17"/>
        <v>0</v>
      </c>
    </row>
    <row r="190" spans="1:13" x14ac:dyDescent="0.2">
      <c r="A190" t="s">
        <v>413</v>
      </c>
      <c r="B190">
        <v>96</v>
      </c>
      <c r="C190" t="s">
        <v>410</v>
      </c>
      <c r="D190">
        <v>0</v>
      </c>
      <c r="E190">
        <v>0</v>
      </c>
      <c r="F190">
        <v>0</v>
      </c>
      <c r="G190">
        <v>0</v>
      </c>
      <c r="H190">
        <f t="shared" si="12"/>
        <v>0</v>
      </c>
      <c r="I190">
        <f t="shared" si="13"/>
        <v>0</v>
      </c>
      <c r="J190">
        <f t="shared" si="14"/>
        <v>0</v>
      </c>
      <c r="K190">
        <f t="shared" si="15"/>
        <v>0</v>
      </c>
      <c r="L190">
        <f t="shared" si="16"/>
        <v>0</v>
      </c>
      <c r="M190">
        <f t="shared" si="17"/>
        <v>0</v>
      </c>
    </row>
    <row r="191" spans="1:13" x14ac:dyDescent="0.2">
      <c r="A191" t="s">
        <v>413</v>
      </c>
      <c r="B191">
        <v>96</v>
      </c>
      <c r="C191" t="s">
        <v>410</v>
      </c>
      <c r="D191">
        <v>0</v>
      </c>
      <c r="E191">
        <v>0</v>
      </c>
      <c r="F191">
        <v>0</v>
      </c>
      <c r="G191">
        <v>0</v>
      </c>
      <c r="H191">
        <f t="shared" si="12"/>
        <v>0</v>
      </c>
      <c r="I191">
        <f t="shared" si="13"/>
        <v>0</v>
      </c>
      <c r="J191">
        <f t="shared" si="14"/>
        <v>0</v>
      </c>
      <c r="K191">
        <f t="shared" si="15"/>
        <v>0</v>
      </c>
      <c r="L191">
        <f t="shared" si="16"/>
        <v>0</v>
      </c>
      <c r="M191">
        <f t="shared" si="17"/>
        <v>0</v>
      </c>
    </row>
    <row r="192" spans="1:13" x14ac:dyDescent="0.2">
      <c r="A192" t="s">
        <v>413</v>
      </c>
      <c r="B192">
        <v>96</v>
      </c>
      <c r="C192" t="s">
        <v>410</v>
      </c>
      <c r="D192">
        <v>0</v>
      </c>
      <c r="E192">
        <v>0</v>
      </c>
      <c r="F192">
        <v>0</v>
      </c>
      <c r="G192">
        <v>0</v>
      </c>
      <c r="H192">
        <f t="shared" si="12"/>
        <v>0</v>
      </c>
      <c r="I192">
        <f t="shared" si="13"/>
        <v>0</v>
      </c>
      <c r="J192">
        <f t="shared" si="14"/>
        <v>0</v>
      </c>
      <c r="K192">
        <f t="shared" si="15"/>
        <v>0</v>
      </c>
      <c r="L192">
        <f t="shared" si="16"/>
        <v>0</v>
      </c>
      <c r="M192">
        <f t="shared" si="17"/>
        <v>0</v>
      </c>
    </row>
    <row r="193" spans="1:13" x14ac:dyDescent="0.2">
      <c r="A193" t="s">
        <v>413</v>
      </c>
      <c r="B193">
        <v>96</v>
      </c>
      <c r="C193" t="s">
        <v>410</v>
      </c>
      <c r="D193">
        <v>0</v>
      </c>
      <c r="E193">
        <v>1</v>
      </c>
      <c r="F193">
        <v>0</v>
      </c>
      <c r="G193">
        <v>0</v>
      </c>
      <c r="H193">
        <f t="shared" si="12"/>
        <v>0</v>
      </c>
      <c r="I193">
        <f t="shared" si="13"/>
        <v>0</v>
      </c>
      <c r="J193">
        <f t="shared" si="14"/>
        <v>0</v>
      </c>
      <c r="K193">
        <f t="shared" si="15"/>
        <v>0</v>
      </c>
      <c r="L193">
        <f t="shared" si="16"/>
        <v>0</v>
      </c>
      <c r="M193">
        <f t="shared" si="17"/>
        <v>0</v>
      </c>
    </row>
    <row r="194" spans="1:13" x14ac:dyDescent="0.2">
      <c r="A194" t="s">
        <v>413</v>
      </c>
      <c r="B194">
        <v>96</v>
      </c>
      <c r="C194" t="s">
        <v>410</v>
      </c>
      <c r="D194">
        <v>0</v>
      </c>
      <c r="E194">
        <v>0</v>
      </c>
      <c r="F194">
        <v>0</v>
      </c>
      <c r="G194">
        <v>0</v>
      </c>
      <c r="H194">
        <f t="shared" si="12"/>
        <v>0</v>
      </c>
      <c r="I194">
        <f t="shared" si="13"/>
        <v>0</v>
      </c>
      <c r="J194">
        <f t="shared" si="14"/>
        <v>0</v>
      </c>
      <c r="K194">
        <f t="shared" si="15"/>
        <v>0</v>
      </c>
      <c r="L194">
        <f t="shared" si="16"/>
        <v>0</v>
      </c>
      <c r="M194">
        <f t="shared" si="17"/>
        <v>0</v>
      </c>
    </row>
    <row r="195" spans="1:13" x14ac:dyDescent="0.2">
      <c r="A195" t="s">
        <v>413</v>
      </c>
      <c r="B195">
        <v>96</v>
      </c>
      <c r="C195" t="s">
        <v>410</v>
      </c>
      <c r="D195">
        <v>0</v>
      </c>
      <c r="E195">
        <v>0</v>
      </c>
      <c r="F195">
        <v>0</v>
      </c>
      <c r="G195">
        <v>1</v>
      </c>
      <c r="H195">
        <f t="shared" ref="H195:H258" si="18">IF(D195+E195=2,1,0)</f>
        <v>0</v>
      </c>
      <c r="I195">
        <f t="shared" ref="I195:I258" si="19">IF(D195+F195=2,1,0)</f>
        <v>0</v>
      </c>
      <c r="J195">
        <f t="shared" ref="J195:J258" si="20">IF(D195+G195=2,1,0)</f>
        <v>0</v>
      </c>
      <c r="K195">
        <f t="shared" ref="K195:K258" si="21">IF(E195+F195=2,1,0)</f>
        <v>0</v>
      </c>
      <c r="L195">
        <f t="shared" ref="L195:L258" si="22">IF(E195+G195=2,1,0)</f>
        <v>0</v>
      </c>
      <c r="M195">
        <f t="shared" ref="M195:M258" si="23">IF(F195+G195=2,1,0)</f>
        <v>0</v>
      </c>
    </row>
    <row r="196" spans="1:13" x14ac:dyDescent="0.2">
      <c r="A196" t="s">
        <v>413</v>
      </c>
      <c r="B196">
        <v>96</v>
      </c>
      <c r="C196" t="s">
        <v>410</v>
      </c>
      <c r="D196">
        <v>0</v>
      </c>
      <c r="E196">
        <v>0</v>
      </c>
      <c r="F196">
        <v>0</v>
      </c>
      <c r="G196">
        <v>0</v>
      </c>
      <c r="H196">
        <f t="shared" si="18"/>
        <v>0</v>
      </c>
      <c r="I196">
        <f t="shared" si="19"/>
        <v>0</v>
      </c>
      <c r="J196">
        <f t="shared" si="20"/>
        <v>0</v>
      </c>
      <c r="K196">
        <f t="shared" si="21"/>
        <v>0</v>
      </c>
      <c r="L196">
        <f t="shared" si="22"/>
        <v>0</v>
      </c>
      <c r="M196">
        <f t="shared" si="23"/>
        <v>0</v>
      </c>
    </row>
    <row r="197" spans="1:13" x14ac:dyDescent="0.2">
      <c r="A197" t="s">
        <v>413</v>
      </c>
      <c r="B197">
        <v>96</v>
      </c>
      <c r="C197" t="s">
        <v>410</v>
      </c>
      <c r="D197">
        <v>1</v>
      </c>
      <c r="E197">
        <v>0</v>
      </c>
      <c r="F197">
        <v>0</v>
      </c>
      <c r="G197">
        <v>0</v>
      </c>
      <c r="H197">
        <f t="shared" si="18"/>
        <v>0</v>
      </c>
      <c r="I197">
        <f t="shared" si="19"/>
        <v>0</v>
      </c>
      <c r="J197">
        <f t="shared" si="20"/>
        <v>0</v>
      </c>
      <c r="K197">
        <f t="shared" si="21"/>
        <v>0</v>
      </c>
      <c r="L197">
        <f t="shared" si="22"/>
        <v>0</v>
      </c>
      <c r="M197">
        <f t="shared" si="23"/>
        <v>0</v>
      </c>
    </row>
    <row r="198" spans="1:13" x14ac:dyDescent="0.2">
      <c r="A198" t="s">
        <v>413</v>
      </c>
      <c r="B198">
        <v>96</v>
      </c>
      <c r="C198" t="s">
        <v>410</v>
      </c>
      <c r="D198">
        <v>0</v>
      </c>
      <c r="E198">
        <v>0</v>
      </c>
      <c r="F198">
        <v>0</v>
      </c>
      <c r="G198">
        <v>0</v>
      </c>
      <c r="H198">
        <f t="shared" si="18"/>
        <v>0</v>
      </c>
      <c r="I198">
        <f t="shared" si="19"/>
        <v>0</v>
      </c>
      <c r="J198">
        <f t="shared" si="20"/>
        <v>0</v>
      </c>
      <c r="K198">
        <f t="shared" si="21"/>
        <v>0</v>
      </c>
      <c r="L198">
        <f t="shared" si="22"/>
        <v>0</v>
      </c>
      <c r="M198">
        <f t="shared" si="23"/>
        <v>0</v>
      </c>
    </row>
    <row r="199" spans="1:13" x14ac:dyDescent="0.2">
      <c r="A199" t="s">
        <v>413</v>
      </c>
      <c r="B199">
        <v>96</v>
      </c>
      <c r="C199" t="s">
        <v>410</v>
      </c>
      <c r="D199">
        <v>0</v>
      </c>
      <c r="E199">
        <v>0</v>
      </c>
      <c r="F199">
        <v>0</v>
      </c>
      <c r="G199">
        <v>0</v>
      </c>
      <c r="H199">
        <f t="shared" si="18"/>
        <v>0</v>
      </c>
      <c r="I199">
        <f t="shared" si="19"/>
        <v>0</v>
      </c>
      <c r="J199">
        <f t="shared" si="20"/>
        <v>0</v>
      </c>
      <c r="K199">
        <f t="shared" si="21"/>
        <v>0</v>
      </c>
      <c r="L199">
        <f t="shared" si="22"/>
        <v>0</v>
      </c>
      <c r="M199">
        <f t="shared" si="23"/>
        <v>0</v>
      </c>
    </row>
    <row r="200" spans="1:13" x14ac:dyDescent="0.2">
      <c r="A200" t="s">
        <v>413</v>
      </c>
      <c r="B200">
        <v>96</v>
      </c>
      <c r="C200" t="s">
        <v>410</v>
      </c>
      <c r="D200">
        <v>0</v>
      </c>
      <c r="E200">
        <v>0</v>
      </c>
      <c r="F200">
        <v>0</v>
      </c>
      <c r="G200">
        <v>0</v>
      </c>
      <c r="H200">
        <f t="shared" si="18"/>
        <v>0</v>
      </c>
      <c r="I200">
        <f t="shared" si="19"/>
        <v>0</v>
      </c>
      <c r="J200">
        <f t="shared" si="20"/>
        <v>0</v>
      </c>
      <c r="K200">
        <f t="shared" si="21"/>
        <v>0</v>
      </c>
      <c r="L200">
        <f t="shared" si="22"/>
        <v>0</v>
      </c>
      <c r="M200">
        <f t="shared" si="23"/>
        <v>0</v>
      </c>
    </row>
    <row r="201" spans="1:13" x14ac:dyDescent="0.2">
      <c r="A201" t="s">
        <v>413</v>
      </c>
      <c r="B201">
        <v>96</v>
      </c>
      <c r="C201" t="s">
        <v>410</v>
      </c>
      <c r="D201">
        <v>0</v>
      </c>
      <c r="E201">
        <v>0</v>
      </c>
      <c r="F201">
        <v>0</v>
      </c>
      <c r="G201">
        <v>0</v>
      </c>
      <c r="H201">
        <f t="shared" si="18"/>
        <v>0</v>
      </c>
      <c r="I201">
        <f t="shared" si="19"/>
        <v>0</v>
      </c>
      <c r="J201">
        <f t="shared" si="20"/>
        <v>0</v>
      </c>
      <c r="K201">
        <f t="shared" si="21"/>
        <v>0</v>
      </c>
      <c r="L201">
        <f t="shared" si="22"/>
        <v>0</v>
      </c>
      <c r="M201">
        <f t="shared" si="23"/>
        <v>0</v>
      </c>
    </row>
    <row r="202" spans="1:13" x14ac:dyDescent="0.2">
      <c r="A202" t="s">
        <v>413</v>
      </c>
      <c r="B202">
        <v>96</v>
      </c>
      <c r="C202" t="s">
        <v>410</v>
      </c>
      <c r="D202">
        <v>0</v>
      </c>
      <c r="E202">
        <v>1</v>
      </c>
      <c r="F202">
        <v>0</v>
      </c>
      <c r="G202">
        <v>0</v>
      </c>
      <c r="H202">
        <f t="shared" si="18"/>
        <v>0</v>
      </c>
      <c r="I202">
        <f t="shared" si="19"/>
        <v>0</v>
      </c>
      <c r="J202">
        <f t="shared" si="20"/>
        <v>0</v>
      </c>
      <c r="K202">
        <f t="shared" si="21"/>
        <v>0</v>
      </c>
      <c r="L202">
        <f t="shared" si="22"/>
        <v>0</v>
      </c>
      <c r="M202">
        <f t="shared" si="23"/>
        <v>0</v>
      </c>
    </row>
    <row r="203" spans="1:13" x14ac:dyDescent="0.2">
      <c r="A203" t="s">
        <v>413</v>
      </c>
      <c r="B203">
        <v>96</v>
      </c>
      <c r="C203" t="s">
        <v>410</v>
      </c>
      <c r="D203">
        <v>0</v>
      </c>
      <c r="E203">
        <v>0</v>
      </c>
      <c r="F203">
        <v>0</v>
      </c>
      <c r="G203">
        <v>0</v>
      </c>
      <c r="H203">
        <f t="shared" si="18"/>
        <v>0</v>
      </c>
      <c r="I203">
        <f t="shared" si="19"/>
        <v>0</v>
      </c>
      <c r="J203">
        <f t="shared" si="20"/>
        <v>0</v>
      </c>
      <c r="K203">
        <f t="shared" si="21"/>
        <v>0</v>
      </c>
      <c r="L203">
        <f t="shared" si="22"/>
        <v>0</v>
      </c>
      <c r="M203">
        <f t="shared" si="23"/>
        <v>0</v>
      </c>
    </row>
    <row r="204" spans="1:13" x14ac:dyDescent="0.2">
      <c r="A204" t="s">
        <v>413</v>
      </c>
      <c r="B204">
        <v>96</v>
      </c>
      <c r="C204" t="s">
        <v>410</v>
      </c>
      <c r="D204">
        <v>0</v>
      </c>
      <c r="E204">
        <v>0</v>
      </c>
      <c r="F204">
        <v>0</v>
      </c>
      <c r="G204">
        <v>0</v>
      </c>
      <c r="H204">
        <f t="shared" si="18"/>
        <v>0</v>
      </c>
      <c r="I204">
        <f t="shared" si="19"/>
        <v>0</v>
      </c>
      <c r="J204">
        <f t="shared" si="20"/>
        <v>0</v>
      </c>
      <c r="K204">
        <f t="shared" si="21"/>
        <v>0</v>
      </c>
      <c r="L204">
        <f t="shared" si="22"/>
        <v>0</v>
      </c>
      <c r="M204">
        <f t="shared" si="23"/>
        <v>0</v>
      </c>
    </row>
    <row r="205" spans="1:13" x14ac:dyDescent="0.2">
      <c r="A205" t="s">
        <v>413</v>
      </c>
      <c r="B205">
        <v>96</v>
      </c>
      <c r="C205" t="s">
        <v>410</v>
      </c>
      <c r="D205">
        <v>0</v>
      </c>
      <c r="E205">
        <v>0</v>
      </c>
      <c r="F205">
        <v>0</v>
      </c>
      <c r="G205">
        <v>0</v>
      </c>
      <c r="H205">
        <f t="shared" si="18"/>
        <v>0</v>
      </c>
      <c r="I205">
        <f t="shared" si="19"/>
        <v>0</v>
      </c>
      <c r="J205">
        <f t="shared" si="20"/>
        <v>0</v>
      </c>
      <c r="K205">
        <f t="shared" si="21"/>
        <v>0</v>
      </c>
      <c r="L205">
        <f t="shared" si="22"/>
        <v>0</v>
      </c>
      <c r="M205">
        <f t="shared" si="23"/>
        <v>0</v>
      </c>
    </row>
    <row r="206" spans="1:13" x14ac:dyDescent="0.2">
      <c r="A206" t="s">
        <v>413</v>
      </c>
      <c r="B206">
        <v>96</v>
      </c>
      <c r="C206" t="s">
        <v>410</v>
      </c>
      <c r="D206">
        <v>0</v>
      </c>
      <c r="E206">
        <v>0</v>
      </c>
      <c r="F206">
        <v>0</v>
      </c>
      <c r="G206">
        <v>0</v>
      </c>
      <c r="H206">
        <f t="shared" si="18"/>
        <v>0</v>
      </c>
      <c r="I206">
        <f t="shared" si="19"/>
        <v>0</v>
      </c>
      <c r="J206">
        <f t="shared" si="20"/>
        <v>0</v>
      </c>
      <c r="K206">
        <f t="shared" si="21"/>
        <v>0</v>
      </c>
      <c r="L206">
        <f t="shared" si="22"/>
        <v>0</v>
      </c>
      <c r="M206">
        <f t="shared" si="23"/>
        <v>0</v>
      </c>
    </row>
    <row r="207" spans="1:13" x14ac:dyDescent="0.2">
      <c r="A207" t="s">
        <v>413</v>
      </c>
      <c r="B207">
        <v>96</v>
      </c>
      <c r="C207" t="s">
        <v>410</v>
      </c>
      <c r="D207">
        <v>0</v>
      </c>
      <c r="E207">
        <v>0</v>
      </c>
      <c r="F207">
        <v>0</v>
      </c>
      <c r="G207">
        <v>0</v>
      </c>
      <c r="H207">
        <f t="shared" si="18"/>
        <v>0</v>
      </c>
      <c r="I207">
        <f t="shared" si="19"/>
        <v>0</v>
      </c>
      <c r="J207">
        <f t="shared" si="20"/>
        <v>0</v>
      </c>
      <c r="K207">
        <f t="shared" si="21"/>
        <v>0</v>
      </c>
      <c r="L207">
        <f t="shared" si="22"/>
        <v>0</v>
      </c>
      <c r="M207">
        <f t="shared" si="23"/>
        <v>0</v>
      </c>
    </row>
    <row r="208" spans="1:13" x14ac:dyDescent="0.2">
      <c r="A208" t="s">
        <v>413</v>
      </c>
      <c r="B208">
        <v>96</v>
      </c>
      <c r="C208" t="s">
        <v>410</v>
      </c>
      <c r="D208">
        <v>0</v>
      </c>
      <c r="E208">
        <v>0</v>
      </c>
      <c r="F208">
        <v>0</v>
      </c>
      <c r="G208">
        <v>0</v>
      </c>
      <c r="H208">
        <f t="shared" si="18"/>
        <v>0</v>
      </c>
      <c r="I208">
        <f t="shared" si="19"/>
        <v>0</v>
      </c>
      <c r="J208">
        <f t="shared" si="20"/>
        <v>0</v>
      </c>
      <c r="K208">
        <f t="shared" si="21"/>
        <v>0</v>
      </c>
      <c r="L208">
        <f t="shared" si="22"/>
        <v>0</v>
      </c>
      <c r="M208">
        <f t="shared" si="23"/>
        <v>0</v>
      </c>
    </row>
    <row r="209" spans="1:13" x14ac:dyDescent="0.2">
      <c r="A209" t="s">
        <v>413</v>
      </c>
      <c r="B209">
        <v>96</v>
      </c>
      <c r="C209" t="s">
        <v>410</v>
      </c>
      <c r="D209">
        <v>1</v>
      </c>
      <c r="E209">
        <v>0</v>
      </c>
      <c r="F209">
        <v>0</v>
      </c>
      <c r="G209">
        <v>0</v>
      </c>
      <c r="H209">
        <f t="shared" si="18"/>
        <v>0</v>
      </c>
      <c r="I209">
        <f t="shared" si="19"/>
        <v>0</v>
      </c>
      <c r="J209">
        <f t="shared" si="20"/>
        <v>0</v>
      </c>
      <c r="K209">
        <f t="shared" si="21"/>
        <v>0</v>
      </c>
      <c r="L209">
        <f t="shared" si="22"/>
        <v>0</v>
      </c>
      <c r="M209">
        <f t="shared" si="23"/>
        <v>0</v>
      </c>
    </row>
    <row r="210" spans="1:13" x14ac:dyDescent="0.2">
      <c r="A210" t="s">
        <v>413</v>
      </c>
      <c r="B210">
        <v>96</v>
      </c>
      <c r="C210" t="s">
        <v>410</v>
      </c>
      <c r="D210">
        <v>0</v>
      </c>
      <c r="E210">
        <v>0</v>
      </c>
      <c r="F210">
        <v>0</v>
      </c>
      <c r="G210">
        <v>0</v>
      </c>
      <c r="H210">
        <f t="shared" si="18"/>
        <v>0</v>
      </c>
      <c r="I210">
        <f t="shared" si="19"/>
        <v>0</v>
      </c>
      <c r="J210">
        <f t="shared" si="20"/>
        <v>0</v>
      </c>
      <c r="K210">
        <f t="shared" si="21"/>
        <v>0</v>
      </c>
      <c r="L210">
        <f t="shared" si="22"/>
        <v>0</v>
      </c>
      <c r="M210">
        <f t="shared" si="23"/>
        <v>0</v>
      </c>
    </row>
    <row r="211" spans="1:13" x14ac:dyDescent="0.2">
      <c r="A211" t="s">
        <v>413</v>
      </c>
      <c r="B211">
        <v>96</v>
      </c>
      <c r="C211" t="s">
        <v>410</v>
      </c>
      <c r="D211">
        <v>0</v>
      </c>
      <c r="E211">
        <v>0</v>
      </c>
      <c r="F211">
        <v>0</v>
      </c>
      <c r="G211">
        <v>0</v>
      </c>
      <c r="H211">
        <f t="shared" si="18"/>
        <v>0</v>
      </c>
      <c r="I211">
        <f t="shared" si="19"/>
        <v>0</v>
      </c>
      <c r="J211">
        <f t="shared" si="20"/>
        <v>0</v>
      </c>
      <c r="K211">
        <f t="shared" si="21"/>
        <v>0</v>
      </c>
      <c r="L211">
        <f t="shared" si="22"/>
        <v>0</v>
      </c>
      <c r="M211">
        <f t="shared" si="23"/>
        <v>0</v>
      </c>
    </row>
    <row r="212" spans="1:13" x14ac:dyDescent="0.2">
      <c r="A212" t="s">
        <v>413</v>
      </c>
      <c r="B212">
        <v>96</v>
      </c>
      <c r="C212" t="s">
        <v>410</v>
      </c>
      <c r="D212">
        <v>0</v>
      </c>
      <c r="E212">
        <v>0</v>
      </c>
      <c r="F212">
        <v>0</v>
      </c>
      <c r="G212">
        <v>0</v>
      </c>
      <c r="H212">
        <f t="shared" si="18"/>
        <v>0</v>
      </c>
      <c r="I212">
        <f t="shared" si="19"/>
        <v>0</v>
      </c>
      <c r="J212">
        <f t="shared" si="20"/>
        <v>0</v>
      </c>
      <c r="K212">
        <f t="shared" si="21"/>
        <v>0</v>
      </c>
      <c r="L212">
        <f t="shared" si="22"/>
        <v>0</v>
      </c>
      <c r="M212">
        <f t="shared" si="23"/>
        <v>0</v>
      </c>
    </row>
    <row r="213" spans="1:13" x14ac:dyDescent="0.2">
      <c r="A213" t="s">
        <v>413</v>
      </c>
      <c r="B213">
        <v>96</v>
      </c>
      <c r="C213" t="s">
        <v>410</v>
      </c>
      <c r="D213">
        <v>0</v>
      </c>
      <c r="E213">
        <v>0</v>
      </c>
      <c r="F213">
        <v>0</v>
      </c>
      <c r="G213">
        <v>0</v>
      </c>
      <c r="H213">
        <f t="shared" si="18"/>
        <v>0</v>
      </c>
      <c r="I213">
        <f t="shared" si="19"/>
        <v>0</v>
      </c>
      <c r="J213">
        <f t="shared" si="20"/>
        <v>0</v>
      </c>
      <c r="K213">
        <f t="shared" si="21"/>
        <v>0</v>
      </c>
      <c r="L213">
        <f t="shared" si="22"/>
        <v>0</v>
      </c>
      <c r="M213">
        <f t="shared" si="23"/>
        <v>0</v>
      </c>
    </row>
    <row r="214" spans="1:13" x14ac:dyDescent="0.2">
      <c r="A214" t="s">
        <v>413</v>
      </c>
      <c r="B214">
        <v>96</v>
      </c>
      <c r="C214" t="s">
        <v>410</v>
      </c>
      <c r="D214">
        <v>0</v>
      </c>
      <c r="E214">
        <v>0</v>
      </c>
      <c r="F214">
        <v>0</v>
      </c>
      <c r="G214">
        <v>0</v>
      </c>
      <c r="H214">
        <f t="shared" si="18"/>
        <v>0</v>
      </c>
      <c r="I214">
        <f t="shared" si="19"/>
        <v>0</v>
      </c>
      <c r="J214">
        <f t="shared" si="20"/>
        <v>0</v>
      </c>
      <c r="K214">
        <f t="shared" si="21"/>
        <v>0</v>
      </c>
      <c r="L214">
        <f t="shared" si="22"/>
        <v>0</v>
      </c>
      <c r="M214">
        <f t="shared" si="23"/>
        <v>0</v>
      </c>
    </row>
    <row r="215" spans="1:13" x14ac:dyDescent="0.2">
      <c r="A215" t="s">
        <v>413</v>
      </c>
      <c r="B215">
        <v>96</v>
      </c>
      <c r="C215" t="s">
        <v>410</v>
      </c>
      <c r="D215">
        <v>0</v>
      </c>
      <c r="E215">
        <v>0</v>
      </c>
      <c r="F215">
        <v>0</v>
      </c>
      <c r="G215">
        <v>0</v>
      </c>
      <c r="H215">
        <f t="shared" si="18"/>
        <v>0</v>
      </c>
      <c r="I215">
        <f t="shared" si="19"/>
        <v>0</v>
      </c>
      <c r="J215">
        <f t="shared" si="20"/>
        <v>0</v>
      </c>
      <c r="K215">
        <f t="shared" si="21"/>
        <v>0</v>
      </c>
      <c r="L215">
        <f t="shared" si="22"/>
        <v>0</v>
      </c>
      <c r="M215">
        <f t="shared" si="23"/>
        <v>0</v>
      </c>
    </row>
    <row r="216" spans="1:13" x14ac:dyDescent="0.2">
      <c r="A216" t="s">
        <v>413</v>
      </c>
      <c r="B216">
        <v>96</v>
      </c>
      <c r="C216" t="s">
        <v>410</v>
      </c>
      <c r="D216">
        <v>0</v>
      </c>
      <c r="E216">
        <v>1</v>
      </c>
      <c r="F216">
        <v>0</v>
      </c>
      <c r="G216">
        <v>0</v>
      </c>
      <c r="H216">
        <f t="shared" si="18"/>
        <v>0</v>
      </c>
      <c r="I216">
        <f t="shared" si="19"/>
        <v>0</v>
      </c>
      <c r="J216">
        <f t="shared" si="20"/>
        <v>0</v>
      </c>
      <c r="K216">
        <f t="shared" si="21"/>
        <v>0</v>
      </c>
      <c r="L216">
        <f t="shared" si="22"/>
        <v>0</v>
      </c>
      <c r="M216">
        <f t="shared" si="23"/>
        <v>0</v>
      </c>
    </row>
    <row r="217" spans="1:13" x14ac:dyDescent="0.2">
      <c r="A217" t="s">
        <v>413</v>
      </c>
      <c r="B217">
        <v>96</v>
      </c>
      <c r="C217" t="s">
        <v>410</v>
      </c>
      <c r="D217">
        <v>0</v>
      </c>
      <c r="E217">
        <v>0</v>
      </c>
      <c r="F217">
        <v>0</v>
      </c>
      <c r="G217">
        <v>0</v>
      </c>
      <c r="H217">
        <f t="shared" si="18"/>
        <v>0</v>
      </c>
      <c r="I217">
        <f t="shared" si="19"/>
        <v>0</v>
      </c>
      <c r="J217">
        <f t="shared" si="20"/>
        <v>0</v>
      </c>
      <c r="K217">
        <f t="shared" si="21"/>
        <v>0</v>
      </c>
      <c r="L217">
        <f t="shared" si="22"/>
        <v>0</v>
      </c>
      <c r="M217">
        <f t="shared" si="23"/>
        <v>0</v>
      </c>
    </row>
    <row r="218" spans="1:13" x14ac:dyDescent="0.2">
      <c r="A218" t="s">
        <v>413</v>
      </c>
      <c r="B218">
        <v>96</v>
      </c>
      <c r="C218" t="s">
        <v>410</v>
      </c>
      <c r="D218">
        <v>0</v>
      </c>
      <c r="E218">
        <v>0</v>
      </c>
      <c r="F218">
        <v>0</v>
      </c>
      <c r="G218">
        <v>0</v>
      </c>
      <c r="H218">
        <f t="shared" si="18"/>
        <v>0</v>
      </c>
      <c r="I218">
        <f t="shared" si="19"/>
        <v>0</v>
      </c>
      <c r="J218">
        <f t="shared" si="20"/>
        <v>0</v>
      </c>
      <c r="K218">
        <f t="shared" si="21"/>
        <v>0</v>
      </c>
      <c r="L218">
        <f t="shared" si="22"/>
        <v>0</v>
      </c>
      <c r="M218">
        <f t="shared" si="23"/>
        <v>0</v>
      </c>
    </row>
    <row r="219" spans="1:13" x14ac:dyDescent="0.2">
      <c r="A219" t="s">
        <v>413</v>
      </c>
      <c r="B219">
        <v>96</v>
      </c>
      <c r="C219" t="s">
        <v>410</v>
      </c>
      <c r="D219">
        <v>0</v>
      </c>
      <c r="E219">
        <v>0</v>
      </c>
      <c r="F219">
        <v>0</v>
      </c>
      <c r="G219">
        <v>0</v>
      </c>
      <c r="H219">
        <f t="shared" si="18"/>
        <v>0</v>
      </c>
      <c r="I219">
        <f t="shared" si="19"/>
        <v>0</v>
      </c>
      <c r="J219">
        <f t="shared" si="20"/>
        <v>0</v>
      </c>
      <c r="K219">
        <f t="shared" si="21"/>
        <v>0</v>
      </c>
      <c r="L219">
        <f t="shared" si="22"/>
        <v>0</v>
      </c>
      <c r="M219">
        <f t="shared" si="23"/>
        <v>0</v>
      </c>
    </row>
    <row r="220" spans="1:13" x14ac:dyDescent="0.2">
      <c r="A220" t="s">
        <v>413</v>
      </c>
      <c r="B220">
        <v>96</v>
      </c>
      <c r="C220" t="s">
        <v>410</v>
      </c>
      <c r="D220">
        <v>0</v>
      </c>
      <c r="E220">
        <v>0</v>
      </c>
      <c r="F220">
        <v>0</v>
      </c>
      <c r="G220">
        <v>0</v>
      </c>
      <c r="H220">
        <f t="shared" si="18"/>
        <v>0</v>
      </c>
      <c r="I220">
        <f t="shared" si="19"/>
        <v>0</v>
      </c>
      <c r="J220">
        <f t="shared" si="20"/>
        <v>0</v>
      </c>
      <c r="K220">
        <f t="shared" si="21"/>
        <v>0</v>
      </c>
      <c r="L220">
        <f t="shared" si="22"/>
        <v>0</v>
      </c>
      <c r="M220">
        <f t="shared" si="23"/>
        <v>0</v>
      </c>
    </row>
    <row r="221" spans="1:13" x14ac:dyDescent="0.2">
      <c r="A221" t="s">
        <v>413</v>
      </c>
      <c r="B221">
        <v>96</v>
      </c>
      <c r="C221" t="s">
        <v>411</v>
      </c>
      <c r="D221">
        <v>0</v>
      </c>
      <c r="E221">
        <v>0</v>
      </c>
      <c r="F221">
        <v>0</v>
      </c>
      <c r="G221">
        <v>0</v>
      </c>
      <c r="H221">
        <f t="shared" si="18"/>
        <v>0</v>
      </c>
      <c r="I221">
        <f t="shared" si="19"/>
        <v>0</v>
      </c>
      <c r="J221">
        <f t="shared" si="20"/>
        <v>0</v>
      </c>
      <c r="K221">
        <f t="shared" si="21"/>
        <v>0</v>
      </c>
      <c r="L221">
        <f t="shared" si="22"/>
        <v>0</v>
      </c>
      <c r="M221">
        <f t="shared" si="23"/>
        <v>0</v>
      </c>
    </row>
    <row r="222" spans="1:13" x14ac:dyDescent="0.2">
      <c r="A222" t="s">
        <v>413</v>
      </c>
      <c r="B222">
        <v>96</v>
      </c>
      <c r="C222" t="s">
        <v>411</v>
      </c>
      <c r="D222">
        <v>1</v>
      </c>
      <c r="E222">
        <v>0</v>
      </c>
      <c r="F222">
        <v>0</v>
      </c>
      <c r="G222">
        <v>0</v>
      </c>
      <c r="H222">
        <f t="shared" si="18"/>
        <v>0</v>
      </c>
      <c r="I222">
        <f t="shared" si="19"/>
        <v>0</v>
      </c>
      <c r="J222">
        <f t="shared" si="20"/>
        <v>0</v>
      </c>
      <c r="K222">
        <f t="shared" si="21"/>
        <v>0</v>
      </c>
      <c r="L222">
        <f t="shared" si="22"/>
        <v>0</v>
      </c>
      <c r="M222">
        <f t="shared" si="23"/>
        <v>0</v>
      </c>
    </row>
    <row r="223" spans="1:13" x14ac:dyDescent="0.2">
      <c r="A223" t="s">
        <v>413</v>
      </c>
      <c r="B223">
        <v>96</v>
      </c>
      <c r="C223" t="s">
        <v>411</v>
      </c>
      <c r="D223">
        <v>1</v>
      </c>
      <c r="E223">
        <v>0</v>
      </c>
      <c r="F223">
        <v>0</v>
      </c>
      <c r="G223">
        <v>0</v>
      </c>
      <c r="H223">
        <f t="shared" si="18"/>
        <v>0</v>
      </c>
      <c r="I223">
        <f t="shared" si="19"/>
        <v>0</v>
      </c>
      <c r="J223">
        <f t="shared" si="20"/>
        <v>0</v>
      </c>
      <c r="K223">
        <f t="shared" si="21"/>
        <v>0</v>
      </c>
      <c r="L223">
        <f t="shared" si="22"/>
        <v>0</v>
      </c>
      <c r="M223">
        <f t="shared" si="23"/>
        <v>0</v>
      </c>
    </row>
    <row r="224" spans="1:13" x14ac:dyDescent="0.2">
      <c r="A224" t="s">
        <v>413</v>
      </c>
      <c r="B224">
        <v>96</v>
      </c>
      <c r="C224" t="s">
        <v>411</v>
      </c>
      <c r="D224">
        <v>0</v>
      </c>
      <c r="E224">
        <v>1</v>
      </c>
      <c r="F224">
        <v>0</v>
      </c>
      <c r="G224">
        <v>0</v>
      </c>
      <c r="H224">
        <f t="shared" si="18"/>
        <v>0</v>
      </c>
      <c r="I224">
        <f t="shared" si="19"/>
        <v>0</v>
      </c>
      <c r="J224">
        <f t="shared" si="20"/>
        <v>0</v>
      </c>
      <c r="K224">
        <f t="shared" si="21"/>
        <v>0</v>
      </c>
      <c r="L224">
        <f t="shared" si="22"/>
        <v>0</v>
      </c>
      <c r="M224">
        <f t="shared" si="23"/>
        <v>0</v>
      </c>
    </row>
    <row r="225" spans="1:13" x14ac:dyDescent="0.2">
      <c r="A225" t="s">
        <v>413</v>
      </c>
      <c r="B225">
        <v>96</v>
      </c>
      <c r="C225" t="s">
        <v>411</v>
      </c>
      <c r="D225">
        <v>1</v>
      </c>
      <c r="E225">
        <v>0</v>
      </c>
      <c r="F225">
        <v>0</v>
      </c>
      <c r="G225">
        <v>0</v>
      </c>
      <c r="H225">
        <f t="shared" si="18"/>
        <v>0</v>
      </c>
      <c r="I225">
        <f t="shared" si="19"/>
        <v>0</v>
      </c>
      <c r="J225">
        <f t="shared" si="20"/>
        <v>0</v>
      </c>
      <c r="K225">
        <f t="shared" si="21"/>
        <v>0</v>
      </c>
      <c r="L225">
        <f t="shared" si="22"/>
        <v>0</v>
      </c>
      <c r="M225">
        <f t="shared" si="23"/>
        <v>0</v>
      </c>
    </row>
    <row r="226" spans="1:13" x14ac:dyDescent="0.2">
      <c r="A226" t="s">
        <v>413</v>
      </c>
      <c r="B226">
        <v>96</v>
      </c>
      <c r="C226" t="s">
        <v>411</v>
      </c>
      <c r="D226">
        <v>0</v>
      </c>
      <c r="E226">
        <v>0</v>
      </c>
      <c r="F226">
        <v>0</v>
      </c>
      <c r="G226">
        <v>0</v>
      </c>
      <c r="H226">
        <f t="shared" si="18"/>
        <v>0</v>
      </c>
      <c r="I226">
        <f t="shared" si="19"/>
        <v>0</v>
      </c>
      <c r="J226">
        <f t="shared" si="20"/>
        <v>0</v>
      </c>
      <c r="K226">
        <f t="shared" si="21"/>
        <v>0</v>
      </c>
      <c r="L226">
        <f t="shared" si="22"/>
        <v>0</v>
      </c>
      <c r="M226">
        <f t="shared" si="23"/>
        <v>0</v>
      </c>
    </row>
    <row r="227" spans="1:13" x14ac:dyDescent="0.2">
      <c r="A227" t="s">
        <v>413</v>
      </c>
      <c r="B227">
        <v>96</v>
      </c>
      <c r="C227" t="s">
        <v>411</v>
      </c>
      <c r="D227">
        <v>0</v>
      </c>
      <c r="E227">
        <v>0</v>
      </c>
      <c r="F227">
        <v>0</v>
      </c>
      <c r="G227">
        <v>0</v>
      </c>
      <c r="H227">
        <f t="shared" si="18"/>
        <v>0</v>
      </c>
      <c r="I227">
        <f t="shared" si="19"/>
        <v>0</v>
      </c>
      <c r="J227">
        <f t="shared" si="20"/>
        <v>0</v>
      </c>
      <c r="K227">
        <f t="shared" si="21"/>
        <v>0</v>
      </c>
      <c r="L227">
        <f t="shared" si="22"/>
        <v>0</v>
      </c>
      <c r="M227">
        <f t="shared" si="23"/>
        <v>0</v>
      </c>
    </row>
    <row r="228" spans="1:13" x14ac:dyDescent="0.2">
      <c r="A228" t="s">
        <v>413</v>
      </c>
      <c r="B228">
        <v>96</v>
      </c>
      <c r="C228" t="s">
        <v>411</v>
      </c>
      <c r="D228">
        <v>0</v>
      </c>
      <c r="E228">
        <v>0</v>
      </c>
      <c r="F228">
        <v>0</v>
      </c>
      <c r="G228">
        <v>0</v>
      </c>
      <c r="H228">
        <f t="shared" si="18"/>
        <v>0</v>
      </c>
      <c r="I228">
        <f t="shared" si="19"/>
        <v>0</v>
      </c>
      <c r="J228">
        <f t="shared" si="20"/>
        <v>0</v>
      </c>
      <c r="K228">
        <f t="shared" si="21"/>
        <v>0</v>
      </c>
      <c r="L228">
        <f t="shared" si="22"/>
        <v>0</v>
      </c>
      <c r="M228">
        <f t="shared" si="23"/>
        <v>0</v>
      </c>
    </row>
    <row r="229" spans="1:13" x14ac:dyDescent="0.2">
      <c r="A229" t="s">
        <v>413</v>
      </c>
      <c r="B229">
        <v>96</v>
      </c>
      <c r="C229" t="s">
        <v>411</v>
      </c>
      <c r="D229">
        <v>0</v>
      </c>
      <c r="E229">
        <v>0</v>
      </c>
      <c r="F229">
        <v>0</v>
      </c>
      <c r="G229">
        <v>0</v>
      </c>
      <c r="H229">
        <f t="shared" si="18"/>
        <v>0</v>
      </c>
      <c r="I229">
        <f t="shared" si="19"/>
        <v>0</v>
      </c>
      <c r="J229">
        <f t="shared" si="20"/>
        <v>0</v>
      </c>
      <c r="K229">
        <f t="shared" si="21"/>
        <v>0</v>
      </c>
      <c r="L229">
        <f t="shared" si="22"/>
        <v>0</v>
      </c>
      <c r="M229">
        <f t="shared" si="23"/>
        <v>0</v>
      </c>
    </row>
    <row r="230" spans="1:13" x14ac:dyDescent="0.2">
      <c r="A230" t="s">
        <v>413</v>
      </c>
      <c r="B230">
        <v>96</v>
      </c>
      <c r="C230" t="s">
        <v>411</v>
      </c>
      <c r="D230">
        <v>0</v>
      </c>
      <c r="E230">
        <v>0</v>
      </c>
      <c r="F230">
        <v>0</v>
      </c>
      <c r="G230">
        <v>0</v>
      </c>
      <c r="H230">
        <f t="shared" si="18"/>
        <v>0</v>
      </c>
      <c r="I230">
        <f t="shared" si="19"/>
        <v>0</v>
      </c>
      <c r="J230">
        <f t="shared" si="20"/>
        <v>0</v>
      </c>
      <c r="K230">
        <f t="shared" si="21"/>
        <v>0</v>
      </c>
      <c r="L230">
        <f t="shared" si="22"/>
        <v>0</v>
      </c>
      <c r="M230">
        <f t="shared" si="23"/>
        <v>0</v>
      </c>
    </row>
    <row r="231" spans="1:13" x14ac:dyDescent="0.2">
      <c r="A231" t="s">
        <v>413</v>
      </c>
      <c r="B231">
        <v>96</v>
      </c>
      <c r="C231" t="s">
        <v>411</v>
      </c>
      <c r="D231">
        <v>0</v>
      </c>
      <c r="E231">
        <v>0</v>
      </c>
      <c r="F231">
        <v>0</v>
      </c>
      <c r="G231">
        <v>0</v>
      </c>
      <c r="H231">
        <f t="shared" si="18"/>
        <v>0</v>
      </c>
      <c r="I231">
        <f t="shared" si="19"/>
        <v>0</v>
      </c>
      <c r="J231">
        <f t="shared" si="20"/>
        <v>0</v>
      </c>
      <c r="K231">
        <f t="shared" si="21"/>
        <v>0</v>
      </c>
      <c r="L231">
        <f t="shared" si="22"/>
        <v>0</v>
      </c>
      <c r="M231">
        <f t="shared" si="23"/>
        <v>0</v>
      </c>
    </row>
    <row r="232" spans="1:13" x14ac:dyDescent="0.2">
      <c r="A232" t="s">
        <v>413</v>
      </c>
      <c r="B232">
        <v>96</v>
      </c>
      <c r="C232" t="s">
        <v>411</v>
      </c>
      <c r="D232">
        <v>0</v>
      </c>
      <c r="E232">
        <v>0</v>
      </c>
      <c r="F232">
        <v>0</v>
      </c>
      <c r="G232">
        <v>0</v>
      </c>
      <c r="H232">
        <f t="shared" si="18"/>
        <v>0</v>
      </c>
      <c r="I232">
        <f t="shared" si="19"/>
        <v>0</v>
      </c>
      <c r="J232">
        <f t="shared" si="20"/>
        <v>0</v>
      </c>
      <c r="K232">
        <f t="shared" si="21"/>
        <v>0</v>
      </c>
      <c r="L232">
        <f t="shared" si="22"/>
        <v>0</v>
      </c>
      <c r="M232">
        <f t="shared" si="23"/>
        <v>0</v>
      </c>
    </row>
    <row r="233" spans="1:13" x14ac:dyDescent="0.2">
      <c r="A233" t="s">
        <v>413</v>
      </c>
      <c r="B233">
        <v>96</v>
      </c>
      <c r="C233" t="s">
        <v>411</v>
      </c>
      <c r="D233">
        <v>0</v>
      </c>
      <c r="E233">
        <v>0</v>
      </c>
      <c r="F233">
        <v>0</v>
      </c>
      <c r="G233">
        <v>0</v>
      </c>
      <c r="H233">
        <f t="shared" si="18"/>
        <v>0</v>
      </c>
      <c r="I233">
        <f t="shared" si="19"/>
        <v>0</v>
      </c>
      <c r="J233">
        <f t="shared" si="20"/>
        <v>0</v>
      </c>
      <c r="K233">
        <f t="shared" si="21"/>
        <v>0</v>
      </c>
      <c r="L233">
        <f t="shared" si="22"/>
        <v>0</v>
      </c>
      <c r="M233">
        <f t="shared" si="23"/>
        <v>0</v>
      </c>
    </row>
    <row r="234" spans="1:13" x14ac:dyDescent="0.2">
      <c r="A234" t="s">
        <v>413</v>
      </c>
      <c r="B234">
        <v>96</v>
      </c>
      <c r="C234" t="s">
        <v>411</v>
      </c>
      <c r="D234">
        <v>0</v>
      </c>
      <c r="E234">
        <v>0</v>
      </c>
      <c r="F234">
        <v>0</v>
      </c>
      <c r="G234">
        <v>0</v>
      </c>
      <c r="H234">
        <f t="shared" si="18"/>
        <v>0</v>
      </c>
      <c r="I234">
        <f t="shared" si="19"/>
        <v>0</v>
      </c>
      <c r="J234">
        <f t="shared" si="20"/>
        <v>0</v>
      </c>
      <c r="K234">
        <f t="shared" si="21"/>
        <v>0</v>
      </c>
      <c r="L234">
        <f t="shared" si="22"/>
        <v>0</v>
      </c>
      <c r="M234">
        <f t="shared" si="23"/>
        <v>0</v>
      </c>
    </row>
    <row r="235" spans="1:13" x14ac:dyDescent="0.2">
      <c r="A235" t="s">
        <v>413</v>
      </c>
      <c r="B235">
        <v>96</v>
      </c>
      <c r="C235" t="s">
        <v>411</v>
      </c>
      <c r="D235">
        <v>0</v>
      </c>
      <c r="E235">
        <v>0</v>
      </c>
      <c r="F235">
        <v>0</v>
      </c>
      <c r="G235">
        <v>0</v>
      </c>
      <c r="H235">
        <f t="shared" si="18"/>
        <v>0</v>
      </c>
      <c r="I235">
        <f t="shared" si="19"/>
        <v>0</v>
      </c>
      <c r="J235">
        <f t="shared" si="20"/>
        <v>0</v>
      </c>
      <c r="K235">
        <f t="shared" si="21"/>
        <v>0</v>
      </c>
      <c r="L235">
        <f t="shared" si="22"/>
        <v>0</v>
      </c>
      <c r="M235">
        <f t="shared" si="23"/>
        <v>0</v>
      </c>
    </row>
    <row r="236" spans="1:13" x14ac:dyDescent="0.2">
      <c r="A236" t="s">
        <v>413</v>
      </c>
      <c r="B236">
        <v>96</v>
      </c>
      <c r="C236" t="s">
        <v>411</v>
      </c>
      <c r="D236">
        <v>0</v>
      </c>
      <c r="E236">
        <v>0</v>
      </c>
      <c r="F236">
        <v>0</v>
      </c>
      <c r="G236">
        <v>0</v>
      </c>
      <c r="H236">
        <f t="shared" si="18"/>
        <v>0</v>
      </c>
      <c r="I236">
        <f t="shared" si="19"/>
        <v>0</v>
      </c>
      <c r="J236">
        <f t="shared" si="20"/>
        <v>0</v>
      </c>
      <c r="K236">
        <f t="shared" si="21"/>
        <v>0</v>
      </c>
      <c r="L236">
        <f t="shared" si="22"/>
        <v>0</v>
      </c>
      <c r="M236">
        <f t="shared" si="23"/>
        <v>0</v>
      </c>
    </row>
    <row r="237" spans="1:13" x14ac:dyDescent="0.2">
      <c r="A237" t="s">
        <v>413</v>
      </c>
      <c r="B237">
        <v>96</v>
      </c>
      <c r="C237" t="s">
        <v>411</v>
      </c>
      <c r="D237">
        <v>0</v>
      </c>
      <c r="E237">
        <v>0</v>
      </c>
      <c r="F237">
        <v>0</v>
      </c>
      <c r="G237">
        <v>0</v>
      </c>
      <c r="H237">
        <f t="shared" si="18"/>
        <v>0</v>
      </c>
      <c r="I237">
        <f t="shared" si="19"/>
        <v>0</v>
      </c>
      <c r="J237">
        <f t="shared" si="20"/>
        <v>0</v>
      </c>
      <c r="K237">
        <f t="shared" si="21"/>
        <v>0</v>
      </c>
      <c r="L237">
        <f t="shared" si="22"/>
        <v>0</v>
      </c>
      <c r="M237">
        <f t="shared" si="23"/>
        <v>0</v>
      </c>
    </row>
    <row r="238" spans="1:13" x14ac:dyDescent="0.2">
      <c r="A238" t="s">
        <v>413</v>
      </c>
      <c r="B238">
        <v>96</v>
      </c>
      <c r="C238" t="s">
        <v>411</v>
      </c>
      <c r="D238">
        <v>0</v>
      </c>
      <c r="E238">
        <v>0</v>
      </c>
      <c r="F238">
        <v>0</v>
      </c>
      <c r="G238">
        <v>0</v>
      </c>
      <c r="H238">
        <f t="shared" si="18"/>
        <v>0</v>
      </c>
      <c r="I238">
        <f t="shared" si="19"/>
        <v>0</v>
      </c>
      <c r="J238">
        <f t="shared" si="20"/>
        <v>0</v>
      </c>
      <c r="K238">
        <f t="shared" si="21"/>
        <v>0</v>
      </c>
      <c r="L238">
        <f t="shared" si="22"/>
        <v>0</v>
      </c>
      <c r="M238">
        <f t="shared" si="23"/>
        <v>0</v>
      </c>
    </row>
    <row r="239" spans="1:13" x14ac:dyDescent="0.2">
      <c r="A239" t="s">
        <v>414</v>
      </c>
      <c r="B239">
        <v>96</v>
      </c>
      <c r="C239" t="s">
        <v>410</v>
      </c>
      <c r="D239">
        <v>0</v>
      </c>
      <c r="E239">
        <v>0</v>
      </c>
      <c r="F239">
        <v>0</v>
      </c>
      <c r="G239">
        <v>0</v>
      </c>
      <c r="H239">
        <f t="shared" si="18"/>
        <v>0</v>
      </c>
      <c r="I239">
        <f t="shared" si="19"/>
        <v>0</v>
      </c>
      <c r="J239">
        <f t="shared" si="20"/>
        <v>0</v>
      </c>
      <c r="K239">
        <f t="shared" si="21"/>
        <v>0</v>
      </c>
      <c r="L239">
        <f t="shared" si="22"/>
        <v>0</v>
      </c>
      <c r="M239">
        <f t="shared" si="23"/>
        <v>0</v>
      </c>
    </row>
    <row r="240" spans="1:13" x14ac:dyDescent="0.2">
      <c r="A240" t="s">
        <v>414</v>
      </c>
      <c r="B240">
        <v>96</v>
      </c>
      <c r="C240" t="s">
        <v>410</v>
      </c>
      <c r="D240">
        <v>0</v>
      </c>
      <c r="E240">
        <v>0</v>
      </c>
      <c r="F240">
        <v>0</v>
      </c>
      <c r="G240">
        <v>0</v>
      </c>
      <c r="H240">
        <f t="shared" si="18"/>
        <v>0</v>
      </c>
      <c r="I240">
        <f t="shared" si="19"/>
        <v>0</v>
      </c>
      <c r="J240">
        <f t="shared" si="20"/>
        <v>0</v>
      </c>
      <c r="K240">
        <f t="shared" si="21"/>
        <v>0</v>
      </c>
      <c r="L240">
        <f t="shared" si="22"/>
        <v>0</v>
      </c>
      <c r="M240">
        <f t="shared" si="23"/>
        <v>0</v>
      </c>
    </row>
    <row r="241" spans="1:13" x14ac:dyDescent="0.2">
      <c r="A241" t="s">
        <v>414</v>
      </c>
      <c r="B241">
        <v>96</v>
      </c>
      <c r="C241" t="s">
        <v>410</v>
      </c>
      <c r="D241">
        <v>0</v>
      </c>
      <c r="E241">
        <v>0</v>
      </c>
      <c r="F241">
        <v>0</v>
      </c>
      <c r="G241">
        <v>0</v>
      </c>
      <c r="H241">
        <f t="shared" si="18"/>
        <v>0</v>
      </c>
      <c r="I241">
        <f t="shared" si="19"/>
        <v>0</v>
      </c>
      <c r="J241">
        <f t="shared" si="20"/>
        <v>0</v>
      </c>
      <c r="K241">
        <f t="shared" si="21"/>
        <v>0</v>
      </c>
      <c r="L241">
        <f t="shared" si="22"/>
        <v>0</v>
      </c>
      <c r="M241">
        <f t="shared" si="23"/>
        <v>0</v>
      </c>
    </row>
    <row r="242" spans="1:13" x14ac:dyDescent="0.2">
      <c r="A242" t="s">
        <v>414</v>
      </c>
      <c r="B242">
        <v>96</v>
      </c>
      <c r="C242" t="s">
        <v>410</v>
      </c>
      <c r="D242">
        <v>0</v>
      </c>
      <c r="E242">
        <v>0</v>
      </c>
      <c r="F242">
        <v>0</v>
      </c>
      <c r="G242">
        <v>0</v>
      </c>
      <c r="H242">
        <f t="shared" si="18"/>
        <v>0</v>
      </c>
      <c r="I242">
        <f t="shared" si="19"/>
        <v>0</v>
      </c>
      <c r="J242">
        <f t="shared" si="20"/>
        <v>0</v>
      </c>
      <c r="K242">
        <f t="shared" si="21"/>
        <v>0</v>
      </c>
      <c r="L242">
        <f t="shared" si="22"/>
        <v>0</v>
      </c>
      <c r="M242">
        <f t="shared" si="23"/>
        <v>0</v>
      </c>
    </row>
    <row r="243" spans="1:13" x14ac:dyDescent="0.2">
      <c r="A243" t="s">
        <v>414</v>
      </c>
      <c r="B243">
        <v>96</v>
      </c>
      <c r="C243" t="s">
        <v>410</v>
      </c>
      <c r="D243">
        <v>1</v>
      </c>
      <c r="E243">
        <v>0</v>
      </c>
      <c r="F243">
        <v>0</v>
      </c>
      <c r="G243">
        <v>0</v>
      </c>
      <c r="H243">
        <f t="shared" si="18"/>
        <v>0</v>
      </c>
      <c r="I243">
        <f t="shared" si="19"/>
        <v>0</v>
      </c>
      <c r="J243">
        <f t="shared" si="20"/>
        <v>0</v>
      </c>
      <c r="K243">
        <f t="shared" si="21"/>
        <v>0</v>
      </c>
      <c r="L243">
        <f t="shared" si="22"/>
        <v>0</v>
      </c>
      <c r="M243">
        <f t="shared" si="23"/>
        <v>0</v>
      </c>
    </row>
    <row r="244" spans="1:13" x14ac:dyDescent="0.2">
      <c r="A244" t="s">
        <v>414</v>
      </c>
      <c r="B244">
        <v>96</v>
      </c>
      <c r="C244" t="s">
        <v>410</v>
      </c>
      <c r="D244">
        <v>0</v>
      </c>
      <c r="E244">
        <v>0</v>
      </c>
      <c r="F244">
        <v>0</v>
      </c>
      <c r="G244">
        <v>0</v>
      </c>
      <c r="H244">
        <f t="shared" si="18"/>
        <v>0</v>
      </c>
      <c r="I244">
        <f t="shared" si="19"/>
        <v>0</v>
      </c>
      <c r="J244">
        <f t="shared" si="20"/>
        <v>0</v>
      </c>
      <c r="K244">
        <f t="shared" si="21"/>
        <v>0</v>
      </c>
      <c r="L244">
        <f t="shared" si="22"/>
        <v>0</v>
      </c>
      <c r="M244">
        <f t="shared" si="23"/>
        <v>0</v>
      </c>
    </row>
    <row r="245" spans="1:13" x14ac:dyDescent="0.2">
      <c r="A245" t="s">
        <v>414</v>
      </c>
      <c r="B245">
        <v>96</v>
      </c>
      <c r="C245" t="s">
        <v>410</v>
      </c>
      <c r="D245">
        <v>1</v>
      </c>
      <c r="E245">
        <v>0</v>
      </c>
      <c r="F245">
        <v>0</v>
      </c>
      <c r="G245">
        <v>0</v>
      </c>
      <c r="H245">
        <f t="shared" si="18"/>
        <v>0</v>
      </c>
      <c r="I245">
        <f t="shared" si="19"/>
        <v>0</v>
      </c>
      <c r="J245">
        <f t="shared" si="20"/>
        <v>0</v>
      </c>
      <c r="K245">
        <f t="shared" si="21"/>
        <v>0</v>
      </c>
      <c r="L245">
        <f t="shared" si="22"/>
        <v>0</v>
      </c>
      <c r="M245">
        <f t="shared" si="23"/>
        <v>0</v>
      </c>
    </row>
    <row r="246" spans="1:13" x14ac:dyDescent="0.2">
      <c r="A246" t="s">
        <v>414</v>
      </c>
      <c r="B246">
        <v>96</v>
      </c>
      <c r="C246" t="s">
        <v>410</v>
      </c>
      <c r="D246">
        <v>0</v>
      </c>
      <c r="E246">
        <v>0</v>
      </c>
      <c r="F246">
        <v>0</v>
      </c>
      <c r="G246">
        <v>0</v>
      </c>
      <c r="H246">
        <f t="shared" si="18"/>
        <v>0</v>
      </c>
      <c r="I246">
        <f t="shared" si="19"/>
        <v>0</v>
      </c>
      <c r="J246">
        <f t="shared" si="20"/>
        <v>0</v>
      </c>
      <c r="K246">
        <f t="shared" si="21"/>
        <v>0</v>
      </c>
      <c r="L246">
        <f t="shared" si="22"/>
        <v>0</v>
      </c>
      <c r="M246">
        <f t="shared" si="23"/>
        <v>0</v>
      </c>
    </row>
    <row r="247" spans="1:13" x14ac:dyDescent="0.2">
      <c r="A247" t="s">
        <v>414</v>
      </c>
      <c r="B247">
        <v>96</v>
      </c>
      <c r="C247" t="s">
        <v>410</v>
      </c>
      <c r="D247">
        <v>0</v>
      </c>
      <c r="E247">
        <v>0</v>
      </c>
      <c r="F247">
        <v>0</v>
      </c>
      <c r="G247">
        <v>1</v>
      </c>
      <c r="H247">
        <f t="shared" si="18"/>
        <v>0</v>
      </c>
      <c r="I247">
        <f t="shared" si="19"/>
        <v>0</v>
      </c>
      <c r="J247">
        <f t="shared" si="20"/>
        <v>0</v>
      </c>
      <c r="K247">
        <f t="shared" si="21"/>
        <v>0</v>
      </c>
      <c r="L247">
        <f t="shared" si="22"/>
        <v>0</v>
      </c>
      <c r="M247">
        <f t="shared" si="23"/>
        <v>0</v>
      </c>
    </row>
    <row r="248" spans="1:13" x14ac:dyDescent="0.2">
      <c r="A248" t="s">
        <v>414</v>
      </c>
      <c r="B248">
        <v>96</v>
      </c>
      <c r="C248" t="s">
        <v>410</v>
      </c>
      <c r="D248">
        <v>1</v>
      </c>
      <c r="E248">
        <v>0</v>
      </c>
      <c r="F248">
        <v>0</v>
      </c>
      <c r="G248">
        <v>0</v>
      </c>
      <c r="H248">
        <f t="shared" si="18"/>
        <v>0</v>
      </c>
      <c r="I248">
        <f t="shared" si="19"/>
        <v>0</v>
      </c>
      <c r="J248">
        <f t="shared" si="20"/>
        <v>0</v>
      </c>
      <c r="K248">
        <f t="shared" si="21"/>
        <v>0</v>
      </c>
      <c r="L248">
        <f t="shared" si="22"/>
        <v>0</v>
      </c>
      <c r="M248">
        <f t="shared" si="23"/>
        <v>0</v>
      </c>
    </row>
    <row r="249" spans="1:13" x14ac:dyDescent="0.2">
      <c r="A249" t="s">
        <v>414</v>
      </c>
      <c r="B249">
        <v>96</v>
      </c>
      <c r="C249" t="s">
        <v>410</v>
      </c>
      <c r="D249">
        <v>0</v>
      </c>
      <c r="E249">
        <v>0</v>
      </c>
      <c r="F249">
        <v>0</v>
      </c>
      <c r="G249">
        <v>0</v>
      </c>
      <c r="H249">
        <f t="shared" si="18"/>
        <v>0</v>
      </c>
      <c r="I249">
        <f t="shared" si="19"/>
        <v>0</v>
      </c>
      <c r="J249">
        <f t="shared" si="20"/>
        <v>0</v>
      </c>
      <c r="K249">
        <f t="shared" si="21"/>
        <v>0</v>
      </c>
      <c r="L249">
        <f t="shared" si="22"/>
        <v>0</v>
      </c>
      <c r="M249">
        <f t="shared" si="23"/>
        <v>0</v>
      </c>
    </row>
    <row r="250" spans="1:13" x14ac:dyDescent="0.2">
      <c r="A250" t="s">
        <v>414</v>
      </c>
      <c r="B250">
        <v>96</v>
      </c>
      <c r="C250" t="s">
        <v>410</v>
      </c>
      <c r="D250">
        <v>1</v>
      </c>
      <c r="E250">
        <v>0</v>
      </c>
      <c r="F250">
        <v>0</v>
      </c>
      <c r="G250">
        <v>0</v>
      </c>
      <c r="H250">
        <f t="shared" si="18"/>
        <v>0</v>
      </c>
      <c r="I250">
        <f t="shared" si="19"/>
        <v>0</v>
      </c>
      <c r="J250">
        <f t="shared" si="20"/>
        <v>0</v>
      </c>
      <c r="K250">
        <f t="shared" si="21"/>
        <v>0</v>
      </c>
      <c r="L250">
        <f t="shared" si="22"/>
        <v>0</v>
      </c>
      <c r="M250">
        <f t="shared" si="23"/>
        <v>0</v>
      </c>
    </row>
    <row r="251" spans="1:13" x14ac:dyDescent="0.2">
      <c r="A251" t="s">
        <v>414</v>
      </c>
      <c r="B251">
        <v>96</v>
      </c>
      <c r="C251" t="s">
        <v>410</v>
      </c>
      <c r="D251">
        <v>0</v>
      </c>
      <c r="E251">
        <v>0</v>
      </c>
      <c r="F251">
        <v>0</v>
      </c>
      <c r="G251">
        <v>0</v>
      </c>
      <c r="H251">
        <f t="shared" si="18"/>
        <v>0</v>
      </c>
      <c r="I251">
        <f t="shared" si="19"/>
        <v>0</v>
      </c>
      <c r="J251">
        <f t="shared" si="20"/>
        <v>0</v>
      </c>
      <c r="K251">
        <f t="shared" si="21"/>
        <v>0</v>
      </c>
      <c r="L251">
        <f t="shared" si="22"/>
        <v>0</v>
      </c>
      <c r="M251">
        <f t="shared" si="23"/>
        <v>0</v>
      </c>
    </row>
    <row r="252" spans="1:13" x14ac:dyDescent="0.2">
      <c r="A252" t="s">
        <v>414</v>
      </c>
      <c r="B252">
        <v>96</v>
      </c>
      <c r="C252" t="s">
        <v>410</v>
      </c>
      <c r="D252">
        <v>0</v>
      </c>
      <c r="E252">
        <v>0</v>
      </c>
      <c r="F252">
        <v>0</v>
      </c>
      <c r="G252">
        <v>0</v>
      </c>
      <c r="H252">
        <f t="shared" si="18"/>
        <v>0</v>
      </c>
      <c r="I252">
        <f t="shared" si="19"/>
        <v>0</v>
      </c>
      <c r="J252">
        <f t="shared" si="20"/>
        <v>0</v>
      </c>
      <c r="K252">
        <f t="shared" si="21"/>
        <v>0</v>
      </c>
      <c r="L252">
        <f t="shared" si="22"/>
        <v>0</v>
      </c>
      <c r="M252">
        <f t="shared" si="23"/>
        <v>0</v>
      </c>
    </row>
    <row r="253" spans="1:13" x14ac:dyDescent="0.2">
      <c r="A253" t="s">
        <v>414</v>
      </c>
      <c r="B253">
        <v>96</v>
      </c>
      <c r="C253" t="s">
        <v>410</v>
      </c>
      <c r="D253">
        <v>0</v>
      </c>
      <c r="E253">
        <v>1</v>
      </c>
      <c r="F253">
        <v>0</v>
      </c>
      <c r="G253">
        <v>0</v>
      </c>
      <c r="H253">
        <f t="shared" si="18"/>
        <v>0</v>
      </c>
      <c r="I253">
        <f t="shared" si="19"/>
        <v>0</v>
      </c>
      <c r="J253">
        <f t="shared" si="20"/>
        <v>0</v>
      </c>
      <c r="K253">
        <f t="shared" si="21"/>
        <v>0</v>
      </c>
      <c r="L253">
        <f t="shared" si="22"/>
        <v>0</v>
      </c>
      <c r="M253">
        <f t="shared" si="23"/>
        <v>0</v>
      </c>
    </row>
    <row r="254" spans="1:13" x14ac:dyDescent="0.2">
      <c r="A254" t="s">
        <v>414</v>
      </c>
      <c r="B254">
        <v>96</v>
      </c>
      <c r="C254" t="s">
        <v>410</v>
      </c>
      <c r="D254">
        <v>1</v>
      </c>
      <c r="E254">
        <v>1</v>
      </c>
      <c r="F254">
        <v>0</v>
      </c>
      <c r="G254">
        <v>0</v>
      </c>
      <c r="H254">
        <f t="shared" si="18"/>
        <v>1</v>
      </c>
      <c r="I254">
        <f t="shared" si="19"/>
        <v>0</v>
      </c>
      <c r="J254">
        <f t="shared" si="20"/>
        <v>0</v>
      </c>
      <c r="K254">
        <f t="shared" si="21"/>
        <v>0</v>
      </c>
      <c r="L254">
        <f t="shared" si="22"/>
        <v>0</v>
      </c>
      <c r="M254">
        <f t="shared" si="23"/>
        <v>0</v>
      </c>
    </row>
    <row r="255" spans="1:13" x14ac:dyDescent="0.2">
      <c r="A255" t="s">
        <v>414</v>
      </c>
      <c r="B255">
        <v>96</v>
      </c>
      <c r="C255" t="s">
        <v>410</v>
      </c>
      <c r="D255">
        <v>0</v>
      </c>
      <c r="E255">
        <v>0</v>
      </c>
      <c r="F255">
        <v>0</v>
      </c>
      <c r="G255">
        <v>0</v>
      </c>
      <c r="H255">
        <f t="shared" si="18"/>
        <v>0</v>
      </c>
      <c r="I255">
        <f t="shared" si="19"/>
        <v>0</v>
      </c>
      <c r="J255">
        <f t="shared" si="20"/>
        <v>0</v>
      </c>
      <c r="K255">
        <f t="shared" si="21"/>
        <v>0</v>
      </c>
      <c r="L255">
        <f t="shared" si="22"/>
        <v>0</v>
      </c>
      <c r="M255">
        <f t="shared" si="23"/>
        <v>0</v>
      </c>
    </row>
    <row r="256" spans="1:13" x14ac:dyDescent="0.2">
      <c r="A256" t="s">
        <v>414</v>
      </c>
      <c r="B256">
        <v>96</v>
      </c>
      <c r="C256" t="s">
        <v>410</v>
      </c>
      <c r="D256">
        <v>0</v>
      </c>
      <c r="E256">
        <v>0</v>
      </c>
      <c r="F256">
        <v>0</v>
      </c>
      <c r="G256">
        <v>0</v>
      </c>
      <c r="H256">
        <f t="shared" si="18"/>
        <v>0</v>
      </c>
      <c r="I256">
        <f t="shared" si="19"/>
        <v>0</v>
      </c>
      <c r="J256">
        <f t="shared" si="20"/>
        <v>0</v>
      </c>
      <c r="K256">
        <f t="shared" si="21"/>
        <v>0</v>
      </c>
      <c r="L256">
        <f t="shared" si="22"/>
        <v>0</v>
      </c>
      <c r="M256">
        <f t="shared" si="23"/>
        <v>0</v>
      </c>
    </row>
    <row r="257" spans="1:13" x14ac:dyDescent="0.2">
      <c r="A257" t="s">
        <v>414</v>
      </c>
      <c r="B257">
        <v>96</v>
      </c>
      <c r="C257" t="s">
        <v>410</v>
      </c>
      <c r="D257">
        <v>0</v>
      </c>
      <c r="E257">
        <v>0</v>
      </c>
      <c r="F257">
        <v>0</v>
      </c>
      <c r="G257">
        <v>0</v>
      </c>
      <c r="H257">
        <f t="shared" si="18"/>
        <v>0</v>
      </c>
      <c r="I257">
        <f t="shared" si="19"/>
        <v>0</v>
      </c>
      <c r="J257">
        <f t="shared" si="20"/>
        <v>0</v>
      </c>
      <c r="K257">
        <f t="shared" si="21"/>
        <v>0</v>
      </c>
      <c r="L257">
        <f t="shared" si="22"/>
        <v>0</v>
      </c>
      <c r="M257">
        <f t="shared" si="23"/>
        <v>0</v>
      </c>
    </row>
    <row r="258" spans="1:13" x14ac:dyDescent="0.2">
      <c r="A258" t="s">
        <v>414</v>
      </c>
      <c r="B258">
        <v>96</v>
      </c>
      <c r="C258" t="s">
        <v>410</v>
      </c>
      <c r="D258">
        <v>0</v>
      </c>
      <c r="E258">
        <v>0</v>
      </c>
      <c r="F258">
        <v>0</v>
      </c>
      <c r="G258">
        <v>0</v>
      </c>
      <c r="H258">
        <f t="shared" si="18"/>
        <v>0</v>
      </c>
      <c r="I258">
        <f t="shared" si="19"/>
        <v>0</v>
      </c>
      <c r="J258">
        <f t="shared" si="20"/>
        <v>0</v>
      </c>
      <c r="K258">
        <f t="shared" si="21"/>
        <v>0</v>
      </c>
      <c r="L258">
        <f t="shared" si="22"/>
        <v>0</v>
      </c>
      <c r="M258">
        <f t="shared" si="23"/>
        <v>0</v>
      </c>
    </row>
    <row r="259" spans="1:13" x14ac:dyDescent="0.2">
      <c r="A259" t="s">
        <v>414</v>
      </c>
      <c r="B259">
        <v>96</v>
      </c>
      <c r="C259" t="s">
        <v>410</v>
      </c>
      <c r="D259">
        <v>0</v>
      </c>
      <c r="E259">
        <v>0</v>
      </c>
      <c r="F259">
        <v>0</v>
      </c>
      <c r="G259">
        <v>0</v>
      </c>
      <c r="H259">
        <f t="shared" ref="H259:H322" si="24">IF(D259+E259=2,1,0)</f>
        <v>0</v>
      </c>
      <c r="I259">
        <f t="shared" ref="I259:I322" si="25">IF(D259+F259=2,1,0)</f>
        <v>0</v>
      </c>
      <c r="J259">
        <f t="shared" ref="J259:J322" si="26">IF(D259+G259=2,1,0)</f>
        <v>0</v>
      </c>
      <c r="K259">
        <f t="shared" ref="K259:K322" si="27">IF(E259+F259=2,1,0)</f>
        <v>0</v>
      </c>
      <c r="L259">
        <f t="shared" ref="L259:L322" si="28">IF(E259+G259=2,1,0)</f>
        <v>0</v>
      </c>
      <c r="M259">
        <f t="shared" ref="M259:M322" si="29">IF(F259+G259=2,1,0)</f>
        <v>0</v>
      </c>
    </row>
    <row r="260" spans="1:13" x14ac:dyDescent="0.2">
      <c r="A260" t="s">
        <v>414</v>
      </c>
      <c r="B260">
        <v>96</v>
      </c>
      <c r="C260" t="s">
        <v>410</v>
      </c>
      <c r="D260">
        <v>0</v>
      </c>
      <c r="E260">
        <v>0</v>
      </c>
      <c r="F260">
        <v>0</v>
      </c>
      <c r="G260">
        <v>0</v>
      </c>
      <c r="H260">
        <f t="shared" si="24"/>
        <v>0</v>
      </c>
      <c r="I260">
        <f t="shared" si="25"/>
        <v>0</v>
      </c>
      <c r="J260">
        <f t="shared" si="26"/>
        <v>0</v>
      </c>
      <c r="K260">
        <f t="shared" si="27"/>
        <v>0</v>
      </c>
      <c r="L260">
        <f t="shared" si="28"/>
        <v>0</v>
      </c>
      <c r="M260">
        <f t="shared" si="29"/>
        <v>0</v>
      </c>
    </row>
    <row r="261" spans="1:13" x14ac:dyDescent="0.2">
      <c r="A261" t="s">
        <v>414</v>
      </c>
      <c r="B261">
        <v>96</v>
      </c>
      <c r="C261" t="s">
        <v>410</v>
      </c>
      <c r="D261">
        <v>0</v>
      </c>
      <c r="E261">
        <v>0</v>
      </c>
      <c r="F261">
        <v>0</v>
      </c>
      <c r="G261">
        <v>0</v>
      </c>
      <c r="H261">
        <f t="shared" si="24"/>
        <v>0</v>
      </c>
      <c r="I261">
        <f t="shared" si="25"/>
        <v>0</v>
      </c>
      <c r="J261">
        <f t="shared" si="26"/>
        <v>0</v>
      </c>
      <c r="K261">
        <f t="shared" si="27"/>
        <v>0</v>
      </c>
      <c r="L261">
        <f t="shared" si="28"/>
        <v>0</v>
      </c>
      <c r="M261">
        <f t="shared" si="29"/>
        <v>0</v>
      </c>
    </row>
    <row r="262" spans="1:13" x14ac:dyDescent="0.2">
      <c r="A262" t="s">
        <v>414</v>
      </c>
      <c r="B262">
        <v>96</v>
      </c>
      <c r="C262" t="s">
        <v>410</v>
      </c>
      <c r="D262">
        <v>0</v>
      </c>
      <c r="E262">
        <v>0</v>
      </c>
      <c r="F262">
        <v>0</v>
      </c>
      <c r="G262">
        <v>0</v>
      </c>
      <c r="H262">
        <f t="shared" si="24"/>
        <v>0</v>
      </c>
      <c r="I262">
        <f t="shared" si="25"/>
        <v>0</v>
      </c>
      <c r="J262">
        <f t="shared" si="26"/>
        <v>0</v>
      </c>
      <c r="K262">
        <f t="shared" si="27"/>
        <v>0</v>
      </c>
      <c r="L262">
        <f t="shared" si="28"/>
        <v>0</v>
      </c>
      <c r="M262">
        <f t="shared" si="29"/>
        <v>0</v>
      </c>
    </row>
    <row r="263" spans="1:13" x14ac:dyDescent="0.2">
      <c r="A263" t="s">
        <v>414</v>
      </c>
      <c r="B263">
        <v>96</v>
      </c>
      <c r="C263" t="s">
        <v>410</v>
      </c>
      <c r="D263">
        <v>0</v>
      </c>
      <c r="E263">
        <v>0</v>
      </c>
      <c r="F263">
        <v>0</v>
      </c>
      <c r="G263">
        <v>0</v>
      </c>
      <c r="H263">
        <f t="shared" si="24"/>
        <v>0</v>
      </c>
      <c r="I263">
        <f t="shared" si="25"/>
        <v>0</v>
      </c>
      <c r="J263">
        <f t="shared" si="26"/>
        <v>0</v>
      </c>
      <c r="K263">
        <f t="shared" si="27"/>
        <v>0</v>
      </c>
      <c r="L263">
        <f t="shared" si="28"/>
        <v>0</v>
      </c>
      <c r="M263">
        <f t="shared" si="29"/>
        <v>0</v>
      </c>
    </row>
    <row r="264" spans="1:13" x14ac:dyDescent="0.2">
      <c r="A264" t="s">
        <v>414</v>
      </c>
      <c r="B264">
        <v>96</v>
      </c>
      <c r="C264" t="s">
        <v>410</v>
      </c>
      <c r="D264">
        <v>0</v>
      </c>
      <c r="E264">
        <v>0</v>
      </c>
      <c r="F264">
        <v>0</v>
      </c>
      <c r="G264">
        <v>1</v>
      </c>
      <c r="H264">
        <f t="shared" si="24"/>
        <v>0</v>
      </c>
      <c r="I264">
        <f t="shared" si="25"/>
        <v>0</v>
      </c>
      <c r="J264">
        <f t="shared" si="26"/>
        <v>0</v>
      </c>
      <c r="K264">
        <f t="shared" si="27"/>
        <v>0</v>
      </c>
      <c r="L264">
        <f t="shared" si="28"/>
        <v>0</v>
      </c>
      <c r="M264">
        <f t="shared" si="29"/>
        <v>0</v>
      </c>
    </row>
    <row r="265" spans="1:13" x14ac:dyDescent="0.2">
      <c r="A265" t="s">
        <v>414</v>
      </c>
      <c r="B265">
        <v>96</v>
      </c>
      <c r="C265" t="s">
        <v>411</v>
      </c>
      <c r="D265">
        <v>0</v>
      </c>
      <c r="E265">
        <v>0</v>
      </c>
      <c r="F265">
        <v>0</v>
      </c>
      <c r="G265">
        <v>0</v>
      </c>
      <c r="H265">
        <f t="shared" si="24"/>
        <v>0</v>
      </c>
      <c r="I265">
        <f t="shared" si="25"/>
        <v>0</v>
      </c>
      <c r="J265">
        <f t="shared" si="26"/>
        <v>0</v>
      </c>
      <c r="K265">
        <f t="shared" si="27"/>
        <v>0</v>
      </c>
      <c r="L265">
        <f t="shared" si="28"/>
        <v>0</v>
      </c>
      <c r="M265">
        <f t="shared" si="29"/>
        <v>0</v>
      </c>
    </row>
    <row r="266" spans="1:13" x14ac:dyDescent="0.2">
      <c r="A266" t="s">
        <v>414</v>
      </c>
      <c r="B266">
        <v>96</v>
      </c>
      <c r="C266" t="s">
        <v>411</v>
      </c>
      <c r="D266">
        <v>0</v>
      </c>
      <c r="E266">
        <v>0</v>
      </c>
      <c r="F266">
        <v>0</v>
      </c>
      <c r="G266">
        <v>0</v>
      </c>
      <c r="H266">
        <f t="shared" si="24"/>
        <v>0</v>
      </c>
      <c r="I266">
        <f t="shared" si="25"/>
        <v>0</v>
      </c>
      <c r="J266">
        <f t="shared" si="26"/>
        <v>0</v>
      </c>
      <c r="K266">
        <f t="shared" si="27"/>
        <v>0</v>
      </c>
      <c r="L266">
        <f t="shared" si="28"/>
        <v>0</v>
      </c>
      <c r="M266">
        <f t="shared" si="29"/>
        <v>0</v>
      </c>
    </row>
    <row r="267" spans="1:13" x14ac:dyDescent="0.2">
      <c r="A267" t="s">
        <v>414</v>
      </c>
      <c r="B267">
        <v>96</v>
      </c>
      <c r="C267" t="s">
        <v>411</v>
      </c>
      <c r="D267">
        <v>0</v>
      </c>
      <c r="E267">
        <v>0</v>
      </c>
      <c r="F267">
        <v>0</v>
      </c>
      <c r="G267">
        <v>0</v>
      </c>
      <c r="H267">
        <f t="shared" si="24"/>
        <v>0</v>
      </c>
      <c r="I267">
        <f t="shared" si="25"/>
        <v>0</v>
      </c>
      <c r="J267">
        <f t="shared" si="26"/>
        <v>0</v>
      </c>
      <c r="K267">
        <f t="shared" si="27"/>
        <v>0</v>
      </c>
      <c r="L267">
        <f t="shared" si="28"/>
        <v>0</v>
      </c>
      <c r="M267">
        <f t="shared" si="29"/>
        <v>0</v>
      </c>
    </row>
    <row r="268" spans="1:13" x14ac:dyDescent="0.2">
      <c r="A268" t="s">
        <v>414</v>
      </c>
      <c r="B268">
        <v>96</v>
      </c>
      <c r="C268" t="s">
        <v>411</v>
      </c>
      <c r="D268">
        <v>0</v>
      </c>
      <c r="E268">
        <v>0</v>
      </c>
      <c r="F268">
        <v>0</v>
      </c>
      <c r="G268">
        <v>0</v>
      </c>
      <c r="H268">
        <f t="shared" si="24"/>
        <v>0</v>
      </c>
      <c r="I268">
        <f t="shared" si="25"/>
        <v>0</v>
      </c>
      <c r="J268">
        <f t="shared" si="26"/>
        <v>0</v>
      </c>
      <c r="K268">
        <f t="shared" si="27"/>
        <v>0</v>
      </c>
      <c r="L268">
        <f t="shared" si="28"/>
        <v>0</v>
      </c>
      <c r="M268">
        <f t="shared" si="29"/>
        <v>0</v>
      </c>
    </row>
    <row r="269" spans="1:13" x14ac:dyDescent="0.2">
      <c r="A269" t="s">
        <v>414</v>
      </c>
      <c r="B269">
        <v>96</v>
      </c>
      <c r="C269" t="s">
        <v>411</v>
      </c>
      <c r="D269">
        <v>0</v>
      </c>
      <c r="E269">
        <v>0</v>
      </c>
      <c r="F269">
        <v>0</v>
      </c>
      <c r="G269">
        <v>0</v>
      </c>
      <c r="H269">
        <f t="shared" si="24"/>
        <v>0</v>
      </c>
      <c r="I269">
        <f t="shared" si="25"/>
        <v>0</v>
      </c>
      <c r="J269">
        <f t="shared" si="26"/>
        <v>0</v>
      </c>
      <c r="K269">
        <f t="shared" si="27"/>
        <v>0</v>
      </c>
      <c r="L269">
        <f t="shared" si="28"/>
        <v>0</v>
      </c>
      <c r="M269">
        <f t="shared" si="29"/>
        <v>0</v>
      </c>
    </row>
    <row r="270" spans="1:13" x14ac:dyDescent="0.2">
      <c r="A270" t="s">
        <v>414</v>
      </c>
      <c r="B270">
        <v>96</v>
      </c>
      <c r="C270" t="s">
        <v>411</v>
      </c>
      <c r="D270">
        <v>0</v>
      </c>
      <c r="E270">
        <v>0</v>
      </c>
      <c r="F270">
        <v>0</v>
      </c>
      <c r="G270">
        <v>0</v>
      </c>
      <c r="H270">
        <f t="shared" si="24"/>
        <v>0</v>
      </c>
      <c r="I270">
        <f t="shared" si="25"/>
        <v>0</v>
      </c>
      <c r="J270">
        <f t="shared" si="26"/>
        <v>0</v>
      </c>
      <c r="K270">
        <f t="shared" si="27"/>
        <v>0</v>
      </c>
      <c r="L270">
        <f t="shared" si="28"/>
        <v>0</v>
      </c>
      <c r="M270">
        <f t="shared" si="29"/>
        <v>0</v>
      </c>
    </row>
    <row r="271" spans="1:13" x14ac:dyDescent="0.2">
      <c r="A271" t="s">
        <v>414</v>
      </c>
      <c r="B271">
        <v>96</v>
      </c>
      <c r="C271" t="s">
        <v>411</v>
      </c>
      <c r="D271">
        <v>0</v>
      </c>
      <c r="E271">
        <v>0</v>
      </c>
      <c r="F271">
        <v>0</v>
      </c>
      <c r="G271">
        <v>0</v>
      </c>
      <c r="H271">
        <f t="shared" si="24"/>
        <v>0</v>
      </c>
      <c r="I271">
        <f t="shared" si="25"/>
        <v>0</v>
      </c>
      <c r="J271">
        <f t="shared" si="26"/>
        <v>0</v>
      </c>
      <c r="K271">
        <f t="shared" si="27"/>
        <v>0</v>
      </c>
      <c r="L271">
        <f t="shared" si="28"/>
        <v>0</v>
      </c>
      <c r="M271">
        <f t="shared" si="29"/>
        <v>0</v>
      </c>
    </row>
    <row r="272" spans="1:13" x14ac:dyDescent="0.2">
      <c r="A272" t="s">
        <v>414</v>
      </c>
      <c r="B272">
        <v>96</v>
      </c>
      <c r="C272" t="s">
        <v>411</v>
      </c>
      <c r="D272">
        <v>0</v>
      </c>
      <c r="E272">
        <v>0</v>
      </c>
      <c r="F272">
        <v>0</v>
      </c>
      <c r="G272">
        <v>0</v>
      </c>
      <c r="H272">
        <f t="shared" si="24"/>
        <v>0</v>
      </c>
      <c r="I272">
        <f t="shared" si="25"/>
        <v>0</v>
      </c>
      <c r="J272">
        <f t="shared" si="26"/>
        <v>0</v>
      </c>
      <c r="K272">
        <f t="shared" si="27"/>
        <v>0</v>
      </c>
      <c r="L272">
        <f t="shared" si="28"/>
        <v>0</v>
      </c>
      <c r="M272">
        <f t="shared" si="29"/>
        <v>0</v>
      </c>
    </row>
    <row r="273" spans="1:13" x14ac:dyDescent="0.2">
      <c r="A273" t="s">
        <v>414</v>
      </c>
      <c r="B273">
        <v>96</v>
      </c>
      <c r="C273" t="s">
        <v>411</v>
      </c>
      <c r="D273">
        <v>0</v>
      </c>
      <c r="E273">
        <v>0</v>
      </c>
      <c r="F273">
        <v>0</v>
      </c>
      <c r="G273">
        <v>0</v>
      </c>
      <c r="H273">
        <f t="shared" si="24"/>
        <v>0</v>
      </c>
      <c r="I273">
        <f t="shared" si="25"/>
        <v>0</v>
      </c>
      <c r="J273">
        <f t="shared" si="26"/>
        <v>0</v>
      </c>
      <c r="K273">
        <f t="shared" si="27"/>
        <v>0</v>
      </c>
      <c r="L273">
        <f t="shared" si="28"/>
        <v>0</v>
      </c>
      <c r="M273">
        <f t="shared" si="29"/>
        <v>0</v>
      </c>
    </row>
    <row r="274" spans="1:13" x14ac:dyDescent="0.2">
      <c r="A274" t="s">
        <v>414</v>
      </c>
      <c r="B274">
        <v>96</v>
      </c>
      <c r="C274" t="s">
        <v>411</v>
      </c>
      <c r="D274">
        <v>0</v>
      </c>
      <c r="E274">
        <v>0</v>
      </c>
      <c r="F274">
        <v>0</v>
      </c>
      <c r="G274">
        <v>0</v>
      </c>
      <c r="H274">
        <f t="shared" si="24"/>
        <v>0</v>
      </c>
      <c r="I274">
        <f t="shared" si="25"/>
        <v>0</v>
      </c>
      <c r="J274">
        <f t="shared" si="26"/>
        <v>0</v>
      </c>
      <c r="K274">
        <f t="shared" si="27"/>
        <v>0</v>
      </c>
      <c r="L274">
        <f t="shared" si="28"/>
        <v>0</v>
      </c>
      <c r="M274">
        <f t="shared" si="29"/>
        <v>0</v>
      </c>
    </row>
    <row r="275" spans="1:13" x14ac:dyDescent="0.2">
      <c r="A275" t="s">
        <v>414</v>
      </c>
      <c r="B275">
        <v>96</v>
      </c>
      <c r="C275" t="s">
        <v>411</v>
      </c>
      <c r="D275">
        <v>0</v>
      </c>
      <c r="E275">
        <v>0</v>
      </c>
      <c r="F275">
        <v>0</v>
      </c>
      <c r="G275">
        <v>0</v>
      </c>
      <c r="H275">
        <f t="shared" si="24"/>
        <v>0</v>
      </c>
      <c r="I275">
        <f t="shared" si="25"/>
        <v>0</v>
      </c>
      <c r="J275">
        <f t="shared" si="26"/>
        <v>0</v>
      </c>
      <c r="K275">
        <f t="shared" si="27"/>
        <v>0</v>
      </c>
      <c r="L275">
        <f t="shared" si="28"/>
        <v>0</v>
      </c>
      <c r="M275">
        <f t="shared" si="29"/>
        <v>0</v>
      </c>
    </row>
    <row r="276" spans="1:13" x14ac:dyDescent="0.2">
      <c r="A276" t="s">
        <v>414</v>
      </c>
      <c r="B276">
        <v>96</v>
      </c>
      <c r="C276" t="s">
        <v>411</v>
      </c>
      <c r="D276">
        <v>0</v>
      </c>
      <c r="E276">
        <v>0</v>
      </c>
      <c r="F276">
        <v>0</v>
      </c>
      <c r="G276">
        <v>0</v>
      </c>
      <c r="H276">
        <f t="shared" si="24"/>
        <v>0</v>
      </c>
      <c r="I276">
        <f t="shared" si="25"/>
        <v>0</v>
      </c>
      <c r="J276">
        <f t="shared" si="26"/>
        <v>0</v>
      </c>
      <c r="K276">
        <f t="shared" si="27"/>
        <v>0</v>
      </c>
      <c r="L276">
        <f t="shared" si="28"/>
        <v>0</v>
      </c>
      <c r="M276">
        <f t="shared" si="29"/>
        <v>0</v>
      </c>
    </row>
    <row r="277" spans="1:13" x14ac:dyDescent="0.2">
      <c r="A277" t="s">
        <v>414</v>
      </c>
      <c r="B277">
        <v>96</v>
      </c>
      <c r="C277" t="s">
        <v>411</v>
      </c>
      <c r="D277">
        <v>0</v>
      </c>
      <c r="E277">
        <v>0</v>
      </c>
      <c r="F277">
        <v>0</v>
      </c>
      <c r="G277">
        <v>0</v>
      </c>
      <c r="H277">
        <f t="shared" si="24"/>
        <v>0</v>
      </c>
      <c r="I277">
        <f t="shared" si="25"/>
        <v>0</v>
      </c>
      <c r="J277">
        <f t="shared" si="26"/>
        <v>0</v>
      </c>
      <c r="K277">
        <f t="shared" si="27"/>
        <v>0</v>
      </c>
      <c r="L277">
        <f t="shared" si="28"/>
        <v>0</v>
      </c>
      <c r="M277">
        <f t="shared" si="29"/>
        <v>0</v>
      </c>
    </row>
    <row r="278" spans="1:13" x14ac:dyDescent="0.2">
      <c r="A278" t="s">
        <v>414</v>
      </c>
      <c r="B278">
        <v>96</v>
      </c>
      <c r="C278" t="s">
        <v>411</v>
      </c>
      <c r="D278">
        <v>0</v>
      </c>
      <c r="E278">
        <v>0</v>
      </c>
      <c r="F278">
        <v>0</v>
      </c>
      <c r="G278">
        <v>0</v>
      </c>
      <c r="H278">
        <f t="shared" si="24"/>
        <v>0</v>
      </c>
      <c r="I278">
        <f t="shared" si="25"/>
        <v>0</v>
      </c>
      <c r="J278">
        <f t="shared" si="26"/>
        <v>0</v>
      </c>
      <c r="K278">
        <f t="shared" si="27"/>
        <v>0</v>
      </c>
      <c r="L278">
        <f t="shared" si="28"/>
        <v>0</v>
      </c>
      <c r="M278">
        <f t="shared" si="29"/>
        <v>0</v>
      </c>
    </row>
    <row r="279" spans="1:13" x14ac:dyDescent="0.2">
      <c r="A279" t="s">
        <v>414</v>
      </c>
      <c r="B279">
        <v>96</v>
      </c>
      <c r="C279" t="s">
        <v>411</v>
      </c>
      <c r="D279">
        <v>0</v>
      </c>
      <c r="E279">
        <v>0</v>
      </c>
      <c r="F279">
        <v>0</v>
      </c>
      <c r="G279">
        <v>0</v>
      </c>
      <c r="H279">
        <f t="shared" si="24"/>
        <v>0</v>
      </c>
      <c r="I279">
        <f t="shared" si="25"/>
        <v>0</v>
      </c>
      <c r="J279">
        <f t="shared" si="26"/>
        <v>0</v>
      </c>
      <c r="K279">
        <f t="shared" si="27"/>
        <v>0</v>
      </c>
      <c r="L279">
        <f t="shared" si="28"/>
        <v>0</v>
      </c>
      <c r="M279">
        <f t="shared" si="29"/>
        <v>0</v>
      </c>
    </row>
    <row r="280" spans="1:13" x14ac:dyDescent="0.2">
      <c r="A280" t="s">
        <v>414</v>
      </c>
      <c r="B280">
        <v>96</v>
      </c>
      <c r="C280" t="s">
        <v>411</v>
      </c>
      <c r="D280">
        <v>1</v>
      </c>
      <c r="E280">
        <v>1</v>
      </c>
      <c r="F280">
        <v>0</v>
      </c>
      <c r="G280">
        <v>0</v>
      </c>
      <c r="H280">
        <f t="shared" si="24"/>
        <v>1</v>
      </c>
      <c r="I280">
        <f t="shared" si="25"/>
        <v>0</v>
      </c>
      <c r="J280">
        <f t="shared" si="26"/>
        <v>0</v>
      </c>
      <c r="K280">
        <f t="shared" si="27"/>
        <v>0</v>
      </c>
      <c r="L280">
        <f t="shared" si="28"/>
        <v>0</v>
      </c>
      <c r="M280">
        <f t="shared" si="29"/>
        <v>0</v>
      </c>
    </row>
    <row r="281" spans="1:13" x14ac:dyDescent="0.2">
      <c r="A281" t="s">
        <v>414</v>
      </c>
      <c r="B281">
        <v>96</v>
      </c>
      <c r="C281" t="s">
        <v>411</v>
      </c>
      <c r="D281">
        <v>0</v>
      </c>
      <c r="E281">
        <v>0</v>
      </c>
      <c r="F281">
        <v>0</v>
      </c>
      <c r="G281">
        <v>0</v>
      </c>
      <c r="H281">
        <f t="shared" si="24"/>
        <v>0</v>
      </c>
      <c r="I281">
        <f t="shared" si="25"/>
        <v>0</v>
      </c>
      <c r="J281">
        <f t="shared" si="26"/>
        <v>0</v>
      </c>
      <c r="K281">
        <f t="shared" si="27"/>
        <v>0</v>
      </c>
      <c r="L281">
        <f t="shared" si="28"/>
        <v>0</v>
      </c>
      <c r="M281">
        <f t="shared" si="29"/>
        <v>0</v>
      </c>
    </row>
    <row r="282" spans="1:13" x14ac:dyDescent="0.2">
      <c r="A282" t="s">
        <v>414</v>
      </c>
      <c r="B282">
        <v>96</v>
      </c>
      <c r="C282" t="s">
        <v>411</v>
      </c>
      <c r="D282">
        <v>0</v>
      </c>
      <c r="E282">
        <v>0</v>
      </c>
      <c r="F282">
        <v>0</v>
      </c>
      <c r="G282">
        <v>0</v>
      </c>
      <c r="H282">
        <f t="shared" si="24"/>
        <v>0</v>
      </c>
      <c r="I282">
        <f t="shared" si="25"/>
        <v>0</v>
      </c>
      <c r="J282">
        <f t="shared" si="26"/>
        <v>0</v>
      </c>
      <c r="K282">
        <f t="shared" si="27"/>
        <v>0</v>
      </c>
      <c r="L282">
        <f t="shared" si="28"/>
        <v>0</v>
      </c>
      <c r="M282">
        <f t="shared" si="29"/>
        <v>0</v>
      </c>
    </row>
    <row r="283" spans="1:13" x14ac:dyDescent="0.2">
      <c r="A283" t="s">
        <v>414</v>
      </c>
      <c r="B283">
        <v>96</v>
      </c>
      <c r="C283" t="s">
        <v>411</v>
      </c>
      <c r="D283">
        <v>0</v>
      </c>
      <c r="E283">
        <v>0</v>
      </c>
      <c r="F283">
        <v>0</v>
      </c>
      <c r="G283">
        <v>0</v>
      </c>
      <c r="H283">
        <f t="shared" si="24"/>
        <v>0</v>
      </c>
      <c r="I283">
        <f t="shared" si="25"/>
        <v>0</v>
      </c>
      <c r="J283">
        <f t="shared" si="26"/>
        <v>0</v>
      </c>
      <c r="K283">
        <f t="shared" si="27"/>
        <v>0</v>
      </c>
      <c r="L283">
        <f t="shared" si="28"/>
        <v>0</v>
      </c>
      <c r="M283">
        <f t="shared" si="29"/>
        <v>0</v>
      </c>
    </row>
    <row r="284" spans="1:13" x14ac:dyDescent="0.2">
      <c r="A284" t="s">
        <v>414</v>
      </c>
      <c r="B284">
        <v>96</v>
      </c>
      <c r="C284" t="s">
        <v>411</v>
      </c>
      <c r="D284">
        <v>0</v>
      </c>
      <c r="E284">
        <v>0</v>
      </c>
      <c r="F284">
        <v>0</v>
      </c>
      <c r="G284">
        <v>0</v>
      </c>
      <c r="H284">
        <f t="shared" si="24"/>
        <v>0</v>
      </c>
      <c r="I284">
        <f t="shared" si="25"/>
        <v>0</v>
      </c>
      <c r="J284">
        <f t="shared" si="26"/>
        <v>0</v>
      </c>
      <c r="K284">
        <f t="shared" si="27"/>
        <v>0</v>
      </c>
      <c r="L284">
        <f t="shared" si="28"/>
        <v>0</v>
      </c>
      <c r="M284">
        <f t="shared" si="29"/>
        <v>0</v>
      </c>
    </row>
    <row r="285" spans="1:13" x14ac:dyDescent="0.2">
      <c r="A285" t="s">
        <v>414</v>
      </c>
      <c r="B285">
        <v>96</v>
      </c>
      <c r="C285" t="s">
        <v>411</v>
      </c>
      <c r="D285">
        <v>1</v>
      </c>
      <c r="E285">
        <v>0</v>
      </c>
      <c r="F285">
        <v>0</v>
      </c>
      <c r="G285">
        <v>0</v>
      </c>
      <c r="H285">
        <f t="shared" si="24"/>
        <v>0</v>
      </c>
      <c r="I285">
        <f t="shared" si="25"/>
        <v>0</v>
      </c>
      <c r="J285">
        <f t="shared" si="26"/>
        <v>0</v>
      </c>
      <c r="K285">
        <f t="shared" si="27"/>
        <v>0</v>
      </c>
      <c r="L285">
        <f t="shared" si="28"/>
        <v>0</v>
      </c>
      <c r="M285">
        <f t="shared" si="29"/>
        <v>0</v>
      </c>
    </row>
    <row r="286" spans="1:13" x14ac:dyDescent="0.2">
      <c r="A286" t="s">
        <v>414</v>
      </c>
      <c r="B286">
        <v>96</v>
      </c>
      <c r="C286" t="s">
        <v>411</v>
      </c>
      <c r="D286">
        <v>1</v>
      </c>
      <c r="E286">
        <v>1</v>
      </c>
      <c r="F286">
        <v>0</v>
      </c>
      <c r="G286">
        <v>0</v>
      </c>
      <c r="H286">
        <f t="shared" si="24"/>
        <v>1</v>
      </c>
      <c r="I286">
        <f t="shared" si="25"/>
        <v>0</v>
      </c>
      <c r="J286">
        <f t="shared" si="26"/>
        <v>0</v>
      </c>
      <c r="K286">
        <f t="shared" si="27"/>
        <v>0</v>
      </c>
      <c r="L286">
        <f t="shared" si="28"/>
        <v>0</v>
      </c>
      <c r="M286">
        <f t="shared" si="29"/>
        <v>0</v>
      </c>
    </row>
    <row r="287" spans="1:13" x14ac:dyDescent="0.2">
      <c r="A287" t="s">
        <v>415</v>
      </c>
      <c r="B287">
        <v>95</v>
      </c>
      <c r="C287" t="s">
        <v>410</v>
      </c>
      <c r="D287">
        <v>0</v>
      </c>
      <c r="E287">
        <v>0</v>
      </c>
      <c r="F287">
        <v>0</v>
      </c>
      <c r="G287">
        <v>0</v>
      </c>
      <c r="H287">
        <f t="shared" si="24"/>
        <v>0</v>
      </c>
      <c r="I287">
        <f t="shared" si="25"/>
        <v>0</v>
      </c>
      <c r="J287">
        <f t="shared" si="26"/>
        <v>0</v>
      </c>
      <c r="K287">
        <f t="shared" si="27"/>
        <v>0</v>
      </c>
      <c r="L287">
        <f t="shared" si="28"/>
        <v>0</v>
      </c>
      <c r="M287">
        <f t="shared" si="29"/>
        <v>0</v>
      </c>
    </row>
    <row r="288" spans="1:13" x14ac:dyDescent="0.2">
      <c r="A288" t="s">
        <v>415</v>
      </c>
      <c r="B288">
        <v>95</v>
      </c>
      <c r="C288" t="s">
        <v>410</v>
      </c>
      <c r="D288">
        <v>0</v>
      </c>
      <c r="E288">
        <v>0</v>
      </c>
      <c r="F288">
        <v>0</v>
      </c>
      <c r="G288">
        <v>0</v>
      </c>
      <c r="H288">
        <f t="shared" si="24"/>
        <v>0</v>
      </c>
      <c r="I288">
        <f t="shared" si="25"/>
        <v>0</v>
      </c>
      <c r="J288">
        <f t="shared" si="26"/>
        <v>0</v>
      </c>
      <c r="K288">
        <f t="shared" si="27"/>
        <v>0</v>
      </c>
      <c r="L288">
        <f t="shared" si="28"/>
        <v>0</v>
      </c>
      <c r="M288">
        <f t="shared" si="29"/>
        <v>0</v>
      </c>
    </row>
    <row r="289" spans="1:13" x14ac:dyDescent="0.2">
      <c r="A289" t="s">
        <v>415</v>
      </c>
      <c r="B289">
        <v>95</v>
      </c>
      <c r="C289" t="s">
        <v>410</v>
      </c>
      <c r="D289">
        <v>0</v>
      </c>
      <c r="E289">
        <v>0</v>
      </c>
      <c r="F289">
        <v>0</v>
      </c>
      <c r="G289">
        <v>0</v>
      </c>
      <c r="H289">
        <f t="shared" si="24"/>
        <v>0</v>
      </c>
      <c r="I289">
        <f t="shared" si="25"/>
        <v>0</v>
      </c>
      <c r="J289">
        <f t="shared" si="26"/>
        <v>0</v>
      </c>
      <c r="K289">
        <f t="shared" si="27"/>
        <v>0</v>
      </c>
      <c r="L289">
        <f t="shared" si="28"/>
        <v>0</v>
      </c>
      <c r="M289">
        <f t="shared" si="29"/>
        <v>0</v>
      </c>
    </row>
    <row r="290" spans="1:13" x14ac:dyDescent="0.2">
      <c r="A290" t="s">
        <v>415</v>
      </c>
      <c r="B290">
        <v>95</v>
      </c>
      <c r="C290" t="s">
        <v>410</v>
      </c>
      <c r="D290">
        <v>0</v>
      </c>
      <c r="E290">
        <v>0</v>
      </c>
      <c r="F290">
        <v>0</v>
      </c>
      <c r="G290">
        <v>0</v>
      </c>
      <c r="H290">
        <f t="shared" si="24"/>
        <v>0</v>
      </c>
      <c r="I290">
        <f t="shared" si="25"/>
        <v>0</v>
      </c>
      <c r="J290">
        <f t="shared" si="26"/>
        <v>0</v>
      </c>
      <c r="K290">
        <f t="shared" si="27"/>
        <v>0</v>
      </c>
      <c r="L290">
        <f t="shared" si="28"/>
        <v>0</v>
      </c>
      <c r="M290">
        <f t="shared" si="29"/>
        <v>0</v>
      </c>
    </row>
    <row r="291" spans="1:13" x14ac:dyDescent="0.2">
      <c r="A291" t="s">
        <v>415</v>
      </c>
      <c r="B291">
        <v>95</v>
      </c>
      <c r="C291" t="s">
        <v>410</v>
      </c>
      <c r="D291">
        <v>0</v>
      </c>
      <c r="E291">
        <v>0</v>
      </c>
      <c r="F291">
        <v>0</v>
      </c>
      <c r="G291">
        <v>1</v>
      </c>
      <c r="H291">
        <f t="shared" si="24"/>
        <v>0</v>
      </c>
      <c r="I291">
        <f t="shared" si="25"/>
        <v>0</v>
      </c>
      <c r="J291">
        <f t="shared" si="26"/>
        <v>0</v>
      </c>
      <c r="K291">
        <f t="shared" si="27"/>
        <v>0</v>
      </c>
      <c r="L291">
        <f t="shared" si="28"/>
        <v>0</v>
      </c>
      <c r="M291">
        <f t="shared" si="29"/>
        <v>0</v>
      </c>
    </row>
    <row r="292" spans="1:13" x14ac:dyDescent="0.2">
      <c r="A292" t="s">
        <v>415</v>
      </c>
      <c r="B292">
        <v>95</v>
      </c>
      <c r="C292" t="s">
        <v>410</v>
      </c>
      <c r="D292">
        <v>0</v>
      </c>
      <c r="E292">
        <v>0</v>
      </c>
      <c r="F292">
        <v>0</v>
      </c>
      <c r="G292">
        <v>0</v>
      </c>
      <c r="H292">
        <f t="shared" si="24"/>
        <v>0</v>
      </c>
      <c r="I292">
        <f t="shared" si="25"/>
        <v>0</v>
      </c>
      <c r="J292">
        <f t="shared" si="26"/>
        <v>0</v>
      </c>
      <c r="K292">
        <f t="shared" si="27"/>
        <v>0</v>
      </c>
      <c r="L292">
        <f t="shared" si="28"/>
        <v>0</v>
      </c>
      <c r="M292">
        <f t="shared" si="29"/>
        <v>0</v>
      </c>
    </row>
    <row r="293" spans="1:13" x14ac:dyDescent="0.2">
      <c r="A293" t="s">
        <v>415</v>
      </c>
      <c r="B293">
        <v>95</v>
      </c>
      <c r="C293" t="s">
        <v>410</v>
      </c>
      <c r="D293">
        <v>0</v>
      </c>
      <c r="E293">
        <v>0</v>
      </c>
      <c r="F293">
        <v>0</v>
      </c>
      <c r="G293">
        <v>0</v>
      </c>
      <c r="H293">
        <f t="shared" si="24"/>
        <v>0</v>
      </c>
      <c r="I293">
        <f t="shared" si="25"/>
        <v>0</v>
      </c>
      <c r="J293">
        <f t="shared" si="26"/>
        <v>0</v>
      </c>
      <c r="K293">
        <f t="shared" si="27"/>
        <v>0</v>
      </c>
      <c r="L293">
        <f t="shared" si="28"/>
        <v>0</v>
      </c>
      <c r="M293">
        <f t="shared" si="29"/>
        <v>0</v>
      </c>
    </row>
    <row r="294" spans="1:13" x14ac:dyDescent="0.2">
      <c r="A294" t="s">
        <v>415</v>
      </c>
      <c r="B294">
        <v>95</v>
      </c>
      <c r="C294" t="s">
        <v>410</v>
      </c>
      <c r="D294">
        <v>0</v>
      </c>
      <c r="E294">
        <v>0</v>
      </c>
      <c r="F294">
        <v>0</v>
      </c>
      <c r="G294">
        <v>0</v>
      </c>
      <c r="H294">
        <f t="shared" si="24"/>
        <v>0</v>
      </c>
      <c r="I294">
        <f t="shared" si="25"/>
        <v>0</v>
      </c>
      <c r="J294">
        <f t="shared" si="26"/>
        <v>0</v>
      </c>
      <c r="K294">
        <f t="shared" si="27"/>
        <v>0</v>
      </c>
      <c r="L294">
        <f t="shared" si="28"/>
        <v>0</v>
      </c>
      <c r="M294">
        <f t="shared" si="29"/>
        <v>0</v>
      </c>
    </row>
    <row r="295" spans="1:13" x14ac:dyDescent="0.2">
      <c r="A295" t="s">
        <v>415</v>
      </c>
      <c r="B295">
        <v>95</v>
      </c>
      <c r="C295" t="s">
        <v>410</v>
      </c>
      <c r="D295">
        <v>0</v>
      </c>
      <c r="E295">
        <v>0</v>
      </c>
      <c r="F295">
        <v>0</v>
      </c>
      <c r="G295">
        <v>0</v>
      </c>
      <c r="H295">
        <f t="shared" si="24"/>
        <v>0</v>
      </c>
      <c r="I295">
        <f t="shared" si="25"/>
        <v>0</v>
      </c>
      <c r="J295">
        <f t="shared" si="26"/>
        <v>0</v>
      </c>
      <c r="K295">
        <f t="shared" si="27"/>
        <v>0</v>
      </c>
      <c r="L295">
        <f t="shared" si="28"/>
        <v>0</v>
      </c>
      <c r="M295">
        <f t="shared" si="29"/>
        <v>0</v>
      </c>
    </row>
    <row r="296" spans="1:13" x14ac:dyDescent="0.2">
      <c r="A296" t="s">
        <v>415</v>
      </c>
      <c r="B296">
        <v>95</v>
      </c>
      <c r="C296" t="s">
        <v>410</v>
      </c>
      <c r="D296">
        <v>0</v>
      </c>
      <c r="E296">
        <v>0</v>
      </c>
      <c r="F296">
        <v>0</v>
      </c>
      <c r="G296">
        <v>0</v>
      </c>
      <c r="H296">
        <f t="shared" si="24"/>
        <v>0</v>
      </c>
      <c r="I296">
        <f t="shared" si="25"/>
        <v>0</v>
      </c>
      <c r="J296">
        <f t="shared" si="26"/>
        <v>0</v>
      </c>
      <c r="K296">
        <f t="shared" si="27"/>
        <v>0</v>
      </c>
      <c r="L296">
        <f t="shared" si="28"/>
        <v>0</v>
      </c>
      <c r="M296">
        <f t="shared" si="29"/>
        <v>0</v>
      </c>
    </row>
    <row r="297" spans="1:13" x14ac:dyDescent="0.2">
      <c r="A297" t="s">
        <v>415</v>
      </c>
      <c r="B297">
        <v>95</v>
      </c>
      <c r="C297" t="s">
        <v>410</v>
      </c>
      <c r="D297">
        <v>0</v>
      </c>
      <c r="E297">
        <v>0</v>
      </c>
      <c r="F297">
        <v>0</v>
      </c>
      <c r="G297">
        <v>0</v>
      </c>
      <c r="H297">
        <f t="shared" si="24"/>
        <v>0</v>
      </c>
      <c r="I297">
        <f t="shared" si="25"/>
        <v>0</v>
      </c>
      <c r="J297">
        <f t="shared" si="26"/>
        <v>0</v>
      </c>
      <c r="K297">
        <f t="shared" si="27"/>
        <v>0</v>
      </c>
      <c r="L297">
        <f t="shared" si="28"/>
        <v>0</v>
      </c>
      <c r="M297">
        <f t="shared" si="29"/>
        <v>0</v>
      </c>
    </row>
    <row r="298" spans="1:13" x14ac:dyDescent="0.2">
      <c r="A298" t="s">
        <v>415</v>
      </c>
      <c r="B298">
        <v>95</v>
      </c>
      <c r="C298" t="s">
        <v>410</v>
      </c>
      <c r="D298">
        <v>0</v>
      </c>
      <c r="E298">
        <v>0</v>
      </c>
      <c r="F298">
        <v>0</v>
      </c>
      <c r="G298">
        <v>0</v>
      </c>
      <c r="H298">
        <f t="shared" si="24"/>
        <v>0</v>
      </c>
      <c r="I298">
        <f t="shared" si="25"/>
        <v>0</v>
      </c>
      <c r="J298">
        <f t="shared" si="26"/>
        <v>0</v>
      </c>
      <c r="K298">
        <f t="shared" si="27"/>
        <v>0</v>
      </c>
      <c r="L298">
        <f t="shared" si="28"/>
        <v>0</v>
      </c>
      <c r="M298">
        <f t="shared" si="29"/>
        <v>0</v>
      </c>
    </row>
    <row r="299" spans="1:13" x14ac:dyDescent="0.2">
      <c r="A299" t="s">
        <v>415</v>
      </c>
      <c r="B299">
        <v>95</v>
      </c>
      <c r="C299" t="s">
        <v>410</v>
      </c>
      <c r="D299">
        <v>0</v>
      </c>
      <c r="E299">
        <v>0</v>
      </c>
      <c r="F299">
        <v>0</v>
      </c>
      <c r="G299">
        <v>0</v>
      </c>
      <c r="H299">
        <f t="shared" si="24"/>
        <v>0</v>
      </c>
      <c r="I299">
        <f t="shared" si="25"/>
        <v>0</v>
      </c>
      <c r="J299">
        <f t="shared" si="26"/>
        <v>0</v>
      </c>
      <c r="K299">
        <f t="shared" si="27"/>
        <v>0</v>
      </c>
      <c r="L299">
        <f t="shared" si="28"/>
        <v>0</v>
      </c>
      <c r="M299">
        <f t="shared" si="29"/>
        <v>0</v>
      </c>
    </row>
    <row r="300" spans="1:13" x14ac:dyDescent="0.2">
      <c r="A300" t="s">
        <v>415</v>
      </c>
      <c r="B300">
        <v>95</v>
      </c>
      <c r="C300" t="s">
        <v>410</v>
      </c>
      <c r="D300">
        <v>0</v>
      </c>
      <c r="E300">
        <v>0</v>
      </c>
      <c r="F300">
        <v>0</v>
      </c>
      <c r="G300">
        <v>0</v>
      </c>
      <c r="H300">
        <f t="shared" si="24"/>
        <v>0</v>
      </c>
      <c r="I300">
        <f t="shared" si="25"/>
        <v>0</v>
      </c>
      <c r="J300">
        <f t="shared" si="26"/>
        <v>0</v>
      </c>
      <c r="K300">
        <f t="shared" si="27"/>
        <v>0</v>
      </c>
      <c r="L300">
        <f t="shared" si="28"/>
        <v>0</v>
      </c>
      <c r="M300">
        <f t="shared" si="29"/>
        <v>0</v>
      </c>
    </row>
    <row r="301" spans="1:13" x14ac:dyDescent="0.2">
      <c r="A301" t="s">
        <v>415</v>
      </c>
      <c r="B301">
        <v>95</v>
      </c>
      <c r="C301" t="s">
        <v>410</v>
      </c>
      <c r="D301">
        <v>0</v>
      </c>
      <c r="E301">
        <v>0</v>
      </c>
      <c r="F301">
        <v>0</v>
      </c>
      <c r="G301">
        <v>0</v>
      </c>
      <c r="H301">
        <f t="shared" si="24"/>
        <v>0</v>
      </c>
      <c r="I301">
        <f t="shared" si="25"/>
        <v>0</v>
      </c>
      <c r="J301">
        <f t="shared" si="26"/>
        <v>0</v>
      </c>
      <c r="K301">
        <f t="shared" si="27"/>
        <v>0</v>
      </c>
      <c r="L301">
        <f t="shared" si="28"/>
        <v>0</v>
      </c>
      <c r="M301">
        <f t="shared" si="29"/>
        <v>0</v>
      </c>
    </row>
    <row r="302" spans="1:13" x14ac:dyDescent="0.2">
      <c r="A302" t="s">
        <v>415</v>
      </c>
      <c r="B302">
        <v>95</v>
      </c>
      <c r="C302" t="s">
        <v>410</v>
      </c>
      <c r="D302">
        <v>0</v>
      </c>
      <c r="E302">
        <v>0</v>
      </c>
      <c r="F302">
        <v>0</v>
      </c>
      <c r="G302">
        <v>0</v>
      </c>
      <c r="H302">
        <f t="shared" si="24"/>
        <v>0</v>
      </c>
      <c r="I302">
        <f t="shared" si="25"/>
        <v>0</v>
      </c>
      <c r="J302">
        <f t="shared" si="26"/>
        <v>0</v>
      </c>
      <c r="K302">
        <f t="shared" si="27"/>
        <v>0</v>
      </c>
      <c r="L302">
        <f t="shared" si="28"/>
        <v>0</v>
      </c>
      <c r="M302">
        <f t="shared" si="29"/>
        <v>0</v>
      </c>
    </row>
    <row r="303" spans="1:13" x14ac:dyDescent="0.2">
      <c r="A303" t="s">
        <v>415</v>
      </c>
      <c r="B303">
        <v>95</v>
      </c>
      <c r="C303" t="s">
        <v>410</v>
      </c>
      <c r="D303">
        <v>0</v>
      </c>
      <c r="E303">
        <v>0</v>
      </c>
      <c r="F303">
        <v>0</v>
      </c>
      <c r="G303">
        <v>0</v>
      </c>
      <c r="H303">
        <f t="shared" si="24"/>
        <v>0</v>
      </c>
      <c r="I303">
        <f t="shared" si="25"/>
        <v>0</v>
      </c>
      <c r="J303">
        <f t="shared" si="26"/>
        <v>0</v>
      </c>
      <c r="K303">
        <f t="shared" si="27"/>
        <v>0</v>
      </c>
      <c r="L303">
        <f t="shared" si="28"/>
        <v>0</v>
      </c>
      <c r="M303">
        <f t="shared" si="29"/>
        <v>0</v>
      </c>
    </row>
    <row r="304" spans="1:13" x14ac:dyDescent="0.2">
      <c r="A304" t="s">
        <v>415</v>
      </c>
      <c r="B304">
        <v>95</v>
      </c>
      <c r="C304" t="s">
        <v>410</v>
      </c>
      <c r="D304">
        <v>0</v>
      </c>
      <c r="E304">
        <v>0</v>
      </c>
      <c r="F304">
        <v>0</v>
      </c>
      <c r="G304">
        <v>0</v>
      </c>
      <c r="H304">
        <f t="shared" si="24"/>
        <v>0</v>
      </c>
      <c r="I304">
        <f t="shared" si="25"/>
        <v>0</v>
      </c>
      <c r="J304">
        <f t="shared" si="26"/>
        <v>0</v>
      </c>
      <c r="K304">
        <f t="shared" si="27"/>
        <v>0</v>
      </c>
      <c r="L304">
        <f t="shared" si="28"/>
        <v>0</v>
      </c>
      <c r="M304">
        <f t="shared" si="29"/>
        <v>0</v>
      </c>
    </row>
    <row r="305" spans="1:13" x14ac:dyDescent="0.2">
      <c r="A305" t="s">
        <v>415</v>
      </c>
      <c r="B305">
        <v>95</v>
      </c>
      <c r="C305" t="s">
        <v>410</v>
      </c>
      <c r="D305">
        <v>0</v>
      </c>
      <c r="E305">
        <v>0</v>
      </c>
      <c r="F305">
        <v>0</v>
      </c>
      <c r="G305">
        <v>0</v>
      </c>
      <c r="H305">
        <f t="shared" si="24"/>
        <v>0</v>
      </c>
      <c r="I305">
        <f t="shared" si="25"/>
        <v>0</v>
      </c>
      <c r="J305">
        <f t="shared" si="26"/>
        <v>0</v>
      </c>
      <c r="K305">
        <f t="shared" si="27"/>
        <v>0</v>
      </c>
      <c r="L305">
        <f t="shared" si="28"/>
        <v>0</v>
      </c>
      <c r="M305">
        <f t="shared" si="29"/>
        <v>0</v>
      </c>
    </row>
    <row r="306" spans="1:13" x14ac:dyDescent="0.2">
      <c r="A306" t="s">
        <v>415</v>
      </c>
      <c r="B306">
        <v>95</v>
      </c>
      <c r="C306" t="s">
        <v>410</v>
      </c>
      <c r="D306">
        <v>0</v>
      </c>
      <c r="E306">
        <v>0</v>
      </c>
      <c r="F306">
        <v>0</v>
      </c>
      <c r="G306">
        <v>0</v>
      </c>
      <c r="H306">
        <f t="shared" si="24"/>
        <v>0</v>
      </c>
      <c r="I306">
        <f t="shared" si="25"/>
        <v>0</v>
      </c>
      <c r="J306">
        <f t="shared" si="26"/>
        <v>0</v>
      </c>
      <c r="K306">
        <f t="shared" si="27"/>
        <v>0</v>
      </c>
      <c r="L306">
        <f t="shared" si="28"/>
        <v>0</v>
      </c>
      <c r="M306">
        <f t="shared" si="29"/>
        <v>0</v>
      </c>
    </row>
    <row r="307" spans="1:13" x14ac:dyDescent="0.2">
      <c r="A307" t="s">
        <v>415</v>
      </c>
      <c r="B307">
        <v>95</v>
      </c>
      <c r="C307" t="s">
        <v>410</v>
      </c>
      <c r="D307">
        <v>0</v>
      </c>
      <c r="E307">
        <v>0</v>
      </c>
      <c r="F307">
        <v>0</v>
      </c>
      <c r="G307">
        <v>0</v>
      </c>
      <c r="H307">
        <f t="shared" si="24"/>
        <v>0</v>
      </c>
      <c r="I307">
        <f t="shared" si="25"/>
        <v>0</v>
      </c>
      <c r="J307">
        <f t="shared" si="26"/>
        <v>0</v>
      </c>
      <c r="K307">
        <f t="shared" si="27"/>
        <v>0</v>
      </c>
      <c r="L307">
        <f t="shared" si="28"/>
        <v>0</v>
      </c>
      <c r="M307">
        <f t="shared" si="29"/>
        <v>0</v>
      </c>
    </row>
    <row r="308" spans="1:13" x14ac:dyDescent="0.2">
      <c r="A308" t="s">
        <v>415</v>
      </c>
      <c r="B308">
        <v>95</v>
      </c>
      <c r="C308" t="s">
        <v>410</v>
      </c>
      <c r="D308">
        <v>0</v>
      </c>
      <c r="E308">
        <v>0</v>
      </c>
      <c r="F308">
        <v>0</v>
      </c>
      <c r="G308">
        <v>0</v>
      </c>
      <c r="H308">
        <f t="shared" si="24"/>
        <v>0</v>
      </c>
      <c r="I308">
        <f t="shared" si="25"/>
        <v>0</v>
      </c>
      <c r="J308">
        <f t="shared" si="26"/>
        <v>0</v>
      </c>
      <c r="K308">
        <f t="shared" si="27"/>
        <v>0</v>
      </c>
      <c r="L308">
        <f t="shared" si="28"/>
        <v>0</v>
      </c>
      <c r="M308">
        <f t="shared" si="29"/>
        <v>0</v>
      </c>
    </row>
    <row r="309" spans="1:13" x14ac:dyDescent="0.2">
      <c r="A309" t="s">
        <v>415</v>
      </c>
      <c r="B309">
        <v>95</v>
      </c>
      <c r="C309" t="s">
        <v>410</v>
      </c>
      <c r="D309">
        <v>0</v>
      </c>
      <c r="E309">
        <v>0</v>
      </c>
      <c r="F309">
        <v>0</v>
      </c>
      <c r="G309">
        <v>0</v>
      </c>
      <c r="H309">
        <f t="shared" si="24"/>
        <v>0</v>
      </c>
      <c r="I309">
        <f t="shared" si="25"/>
        <v>0</v>
      </c>
      <c r="J309">
        <f t="shared" si="26"/>
        <v>0</v>
      </c>
      <c r="K309">
        <f t="shared" si="27"/>
        <v>0</v>
      </c>
      <c r="L309">
        <f t="shared" si="28"/>
        <v>0</v>
      </c>
      <c r="M309">
        <f t="shared" si="29"/>
        <v>0</v>
      </c>
    </row>
    <row r="310" spans="1:13" x14ac:dyDescent="0.2">
      <c r="A310" t="s">
        <v>415</v>
      </c>
      <c r="B310">
        <v>95</v>
      </c>
      <c r="C310" t="s">
        <v>410</v>
      </c>
      <c r="D310">
        <v>1</v>
      </c>
      <c r="E310">
        <v>0</v>
      </c>
      <c r="F310">
        <v>0</v>
      </c>
      <c r="G310">
        <v>0</v>
      </c>
      <c r="H310">
        <f t="shared" si="24"/>
        <v>0</v>
      </c>
      <c r="I310">
        <f t="shared" si="25"/>
        <v>0</v>
      </c>
      <c r="J310">
        <f t="shared" si="26"/>
        <v>0</v>
      </c>
      <c r="K310">
        <f t="shared" si="27"/>
        <v>0</v>
      </c>
      <c r="L310">
        <f t="shared" si="28"/>
        <v>0</v>
      </c>
      <c r="M310">
        <f t="shared" si="29"/>
        <v>0</v>
      </c>
    </row>
    <row r="311" spans="1:13" x14ac:dyDescent="0.2">
      <c r="A311" t="s">
        <v>415</v>
      </c>
      <c r="B311">
        <v>95</v>
      </c>
      <c r="C311" t="s">
        <v>410</v>
      </c>
      <c r="D311">
        <v>0</v>
      </c>
      <c r="E311">
        <v>0</v>
      </c>
      <c r="F311">
        <v>0</v>
      </c>
      <c r="G311">
        <v>0</v>
      </c>
      <c r="H311">
        <f t="shared" si="24"/>
        <v>0</v>
      </c>
      <c r="I311">
        <f t="shared" si="25"/>
        <v>0</v>
      </c>
      <c r="J311">
        <f t="shared" si="26"/>
        <v>0</v>
      </c>
      <c r="K311">
        <f t="shared" si="27"/>
        <v>0</v>
      </c>
      <c r="L311">
        <f t="shared" si="28"/>
        <v>0</v>
      </c>
      <c r="M311">
        <f t="shared" si="29"/>
        <v>0</v>
      </c>
    </row>
    <row r="312" spans="1:13" x14ac:dyDescent="0.2">
      <c r="A312" t="s">
        <v>415</v>
      </c>
      <c r="B312">
        <v>95</v>
      </c>
      <c r="C312" t="s">
        <v>410</v>
      </c>
      <c r="D312">
        <v>0</v>
      </c>
      <c r="E312">
        <v>0</v>
      </c>
      <c r="F312">
        <v>0</v>
      </c>
      <c r="G312">
        <v>0</v>
      </c>
      <c r="H312">
        <f t="shared" si="24"/>
        <v>0</v>
      </c>
      <c r="I312">
        <f t="shared" si="25"/>
        <v>0</v>
      </c>
      <c r="J312">
        <f t="shared" si="26"/>
        <v>0</v>
      </c>
      <c r="K312">
        <f t="shared" si="27"/>
        <v>0</v>
      </c>
      <c r="L312">
        <f t="shared" si="28"/>
        <v>0</v>
      </c>
      <c r="M312">
        <f t="shared" si="29"/>
        <v>0</v>
      </c>
    </row>
    <row r="313" spans="1:13" x14ac:dyDescent="0.2">
      <c r="A313" t="s">
        <v>415</v>
      </c>
      <c r="B313">
        <v>95</v>
      </c>
      <c r="C313" t="s">
        <v>410</v>
      </c>
      <c r="D313">
        <v>0</v>
      </c>
      <c r="E313">
        <v>0</v>
      </c>
      <c r="F313">
        <v>0</v>
      </c>
      <c r="G313">
        <v>0</v>
      </c>
      <c r="H313">
        <f t="shared" si="24"/>
        <v>0</v>
      </c>
      <c r="I313">
        <f t="shared" si="25"/>
        <v>0</v>
      </c>
      <c r="J313">
        <f t="shared" si="26"/>
        <v>0</v>
      </c>
      <c r="K313">
        <f t="shared" si="27"/>
        <v>0</v>
      </c>
      <c r="L313">
        <f t="shared" si="28"/>
        <v>0</v>
      </c>
      <c r="M313">
        <f t="shared" si="29"/>
        <v>0</v>
      </c>
    </row>
    <row r="314" spans="1:13" x14ac:dyDescent="0.2">
      <c r="A314" t="s">
        <v>415</v>
      </c>
      <c r="B314">
        <v>95</v>
      </c>
      <c r="C314" t="s">
        <v>410</v>
      </c>
      <c r="D314">
        <v>0</v>
      </c>
      <c r="E314">
        <v>0</v>
      </c>
      <c r="F314">
        <v>0</v>
      </c>
      <c r="G314">
        <v>0</v>
      </c>
      <c r="H314">
        <f t="shared" si="24"/>
        <v>0</v>
      </c>
      <c r="I314">
        <f t="shared" si="25"/>
        <v>0</v>
      </c>
      <c r="J314">
        <f t="shared" si="26"/>
        <v>0</v>
      </c>
      <c r="K314">
        <f t="shared" si="27"/>
        <v>0</v>
      </c>
      <c r="L314">
        <f t="shared" si="28"/>
        <v>0</v>
      </c>
      <c r="M314">
        <f t="shared" si="29"/>
        <v>0</v>
      </c>
    </row>
    <row r="315" spans="1:13" x14ac:dyDescent="0.2">
      <c r="A315" t="s">
        <v>415</v>
      </c>
      <c r="B315">
        <v>95</v>
      </c>
      <c r="C315" t="s">
        <v>410</v>
      </c>
      <c r="D315">
        <v>0</v>
      </c>
      <c r="E315">
        <v>0</v>
      </c>
      <c r="F315">
        <v>0</v>
      </c>
      <c r="G315">
        <v>0</v>
      </c>
      <c r="H315">
        <f t="shared" si="24"/>
        <v>0</v>
      </c>
      <c r="I315">
        <f t="shared" si="25"/>
        <v>0</v>
      </c>
      <c r="J315">
        <f t="shared" si="26"/>
        <v>0</v>
      </c>
      <c r="K315">
        <f t="shared" si="27"/>
        <v>0</v>
      </c>
      <c r="L315">
        <f t="shared" si="28"/>
        <v>0</v>
      </c>
      <c r="M315">
        <f t="shared" si="29"/>
        <v>0</v>
      </c>
    </row>
    <row r="316" spans="1:13" x14ac:dyDescent="0.2">
      <c r="A316" t="s">
        <v>415</v>
      </c>
      <c r="B316">
        <v>95</v>
      </c>
      <c r="C316" t="s">
        <v>411</v>
      </c>
      <c r="D316">
        <v>0</v>
      </c>
      <c r="E316">
        <v>0</v>
      </c>
      <c r="F316">
        <v>0</v>
      </c>
      <c r="G316">
        <v>1</v>
      </c>
      <c r="H316">
        <f t="shared" si="24"/>
        <v>0</v>
      </c>
      <c r="I316">
        <f t="shared" si="25"/>
        <v>0</v>
      </c>
      <c r="J316">
        <f t="shared" si="26"/>
        <v>0</v>
      </c>
      <c r="K316">
        <f t="shared" si="27"/>
        <v>0</v>
      </c>
      <c r="L316">
        <f t="shared" si="28"/>
        <v>0</v>
      </c>
      <c r="M316">
        <f t="shared" si="29"/>
        <v>0</v>
      </c>
    </row>
    <row r="317" spans="1:13" x14ac:dyDescent="0.2">
      <c r="A317" t="s">
        <v>415</v>
      </c>
      <c r="B317">
        <v>95</v>
      </c>
      <c r="C317" t="s">
        <v>411</v>
      </c>
      <c r="D317">
        <v>0</v>
      </c>
      <c r="E317">
        <v>0</v>
      </c>
      <c r="F317">
        <v>0</v>
      </c>
      <c r="G317">
        <v>0</v>
      </c>
      <c r="H317">
        <f t="shared" si="24"/>
        <v>0</v>
      </c>
      <c r="I317">
        <f t="shared" si="25"/>
        <v>0</v>
      </c>
      <c r="J317">
        <f t="shared" si="26"/>
        <v>0</v>
      </c>
      <c r="K317">
        <f t="shared" si="27"/>
        <v>0</v>
      </c>
      <c r="L317">
        <f t="shared" si="28"/>
        <v>0</v>
      </c>
      <c r="M317">
        <f t="shared" si="29"/>
        <v>0</v>
      </c>
    </row>
    <row r="318" spans="1:13" x14ac:dyDescent="0.2">
      <c r="A318" t="s">
        <v>415</v>
      </c>
      <c r="B318">
        <v>95</v>
      </c>
      <c r="C318" t="s">
        <v>411</v>
      </c>
      <c r="D318">
        <v>0</v>
      </c>
      <c r="E318">
        <v>0</v>
      </c>
      <c r="F318">
        <v>0</v>
      </c>
      <c r="G318">
        <v>0</v>
      </c>
      <c r="H318">
        <f t="shared" si="24"/>
        <v>0</v>
      </c>
      <c r="I318">
        <f t="shared" si="25"/>
        <v>0</v>
      </c>
      <c r="J318">
        <f t="shared" si="26"/>
        <v>0</v>
      </c>
      <c r="K318">
        <f t="shared" si="27"/>
        <v>0</v>
      </c>
      <c r="L318">
        <f t="shared" si="28"/>
        <v>0</v>
      </c>
      <c r="M318">
        <f t="shared" si="29"/>
        <v>0</v>
      </c>
    </row>
    <row r="319" spans="1:13" x14ac:dyDescent="0.2">
      <c r="A319" t="s">
        <v>415</v>
      </c>
      <c r="B319">
        <v>95</v>
      </c>
      <c r="C319" t="s">
        <v>411</v>
      </c>
      <c r="D319">
        <v>0</v>
      </c>
      <c r="E319">
        <v>0</v>
      </c>
      <c r="F319">
        <v>0</v>
      </c>
      <c r="G319">
        <v>0</v>
      </c>
      <c r="H319">
        <f t="shared" si="24"/>
        <v>0</v>
      </c>
      <c r="I319">
        <f t="shared" si="25"/>
        <v>0</v>
      </c>
      <c r="J319">
        <f t="shared" si="26"/>
        <v>0</v>
      </c>
      <c r="K319">
        <f t="shared" si="27"/>
        <v>0</v>
      </c>
      <c r="L319">
        <f t="shared" si="28"/>
        <v>0</v>
      </c>
      <c r="M319">
        <f t="shared" si="29"/>
        <v>0</v>
      </c>
    </row>
    <row r="320" spans="1:13" x14ac:dyDescent="0.2">
      <c r="A320" t="s">
        <v>415</v>
      </c>
      <c r="B320">
        <v>95</v>
      </c>
      <c r="C320" t="s">
        <v>411</v>
      </c>
      <c r="D320">
        <v>0</v>
      </c>
      <c r="E320">
        <v>0</v>
      </c>
      <c r="F320">
        <v>0</v>
      </c>
      <c r="G320">
        <v>0</v>
      </c>
      <c r="H320">
        <f t="shared" si="24"/>
        <v>0</v>
      </c>
      <c r="I320">
        <f t="shared" si="25"/>
        <v>0</v>
      </c>
      <c r="J320">
        <f t="shared" si="26"/>
        <v>0</v>
      </c>
      <c r="K320">
        <f t="shared" si="27"/>
        <v>0</v>
      </c>
      <c r="L320">
        <f t="shared" si="28"/>
        <v>0</v>
      </c>
      <c r="M320">
        <f t="shared" si="29"/>
        <v>0</v>
      </c>
    </row>
    <row r="321" spans="1:13" x14ac:dyDescent="0.2">
      <c r="A321" t="s">
        <v>415</v>
      </c>
      <c r="B321">
        <v>95</v>
      </c>
      <c r="C321" t="s">
        <v>411</v>
      </c>
      <c r="D321">
        <v>0</v>
      </c>
      <c r="E321">
        <v>0</v>
      </c>
      <c r="F321">
        <v>0</v>
      </c>
      <c r="G321">
        <v>0</v>
      </c>
      <c r="H321">
        <f t="shared" si="24"/>
        <v>0</v>
      </c>
      <c r="I321">
        <f t="shared" si="25"/>
        <v>0</v>
      </c>
      <c r="J321">
        <f t="shared" si="26"/>
        <v>0</v>
      </c>
      <c r="K321">
        <f t="shared" si="27"/>
        <v>0</v>
      </c>
      <c r="L321">
        <f t="shared" si="28"/>
        <v>0</v>
      </c>
      <c r="M321">
        <f t="shared" si="29"/>
        <v>0</v>
      </c>
    </row>
    <row r="322" spans="1:13" x14ac:dyDescent="0.2">
      <c r="A322" t="s">
        <v>415</v>
      </c>
      <c r="B322">
        <v>95</v>
      </c>
      <c r="C322" t="s">
        <v>411</v>
      </c>
      <c r="D322">
        <v>0</v>
      </c>
      <c r="E322">
        <v>0</v>
      </c>
      <c r="F322">
        <v>0</v>
      </c>
      <c r="G322">
        <v>0</v>
      </c>
      <c r="H322">
        <f t="shared" si="24"/>
        <v>0</v>
      </c>
      <c r="I322">
        <f t="shared" si="25"/>
        <v>0</v>
      </c>
      <c r="J322">
        <f t="shared" si="26"/>
        <v>0</v>
      </c>
      <c r="K322">
        <f t="shared" si="27"/>
        <v>0</v>
      </c>
      <c r="L322">
        <f t="shared" si="28"/>
        <v>0</v>
      </c>
      <c r="M322">
        <f t="shared" si="29"/>
        <v>0</v>
      </c>
    </row>
    <row r="323" spans="1:13" x14ac:dyDescent="0.2">
      <c r="A323" t="s">
        <v>415</v>
      </c>
      <c r="B323">
        <v>95</v>
      </c>
      <c r="C323" t="s">
        <v>411</v>
      </c>
      <c r="D323">
        <v>0</v>
      </c>
      <c r="E323">
        <v>0</v>
      </c>
      <c r="F323">
        <v>0</v>
      </c>
      <c r="G323">
        <v>0</v>
      </c>
      <c r="H323">
        <f t="shared" ref="H323:H386" si="30">IF(D323+E323=2,1,0)</f>
        <v>0</v>
      </c>
      <c r="I323">
        <f t="shared" ref="I323:I386" si="31">IF(D323+F323=2,1,0)</f>
        <v>0</v>
      </c>
      <c r="J323">
        <f t="shared" ref="J323:J386" si="32">IF(D323+G323=2,1,0)</f>
        <v>0</v>
      </c>
      <c r="K323">
        <f t="shared" ref="K323:K386" si="33">IF(E323+F323=2,1,0)</f>
        <v>0</v>
      </c>
      <c r="L323">
        <f t="shared" ref="L323:L386" si="34">IF(E323+G323=2,1,0)</f>
        <v>0</v>
      </c>
      <c r="M323">
        <f t="shared" ref="M323:M386" si="35">IF(F323+G323=2,1,0)</f>
        <v>0</v>
      </c>
    </row>
    <row r="324" spans="1:13" x14ac:dyDescent="0.2">
      <c r="A324" t="s">
        <v>415</v>
      </c>
      <c r="B324">
        <v>95</v>
      </c>
      <c r="C324" t="s">
        <v>411</v>
      </c>
      <c r="D324">
        <v>0</v>
      </c>
      <c r="E324">
        <v>0</v>
      </c>
      <c r="F324">
        <v>0</v>
      </c>
      <c r="G324">
        <v>0</v>
      </c>
      <c r="H324">
        <f t="shared" si="30"/>
        <v>0</v>
      </c>
      <c r="I324">
        <f t="shared" si="31"/>
        <v>0</v>
      </c>
      <c r="J324">
        <f t="shared" si="32"/>
        <v>0</v>
      </c>
      <c r="K324">
        <f t="shared" si="33"/>
        <v>0</v>
      </c>
      <c r="L324">
        <f t="shared" si="34"/>
        <v>0</v>
      </c>
      <c r="M324">
        <f t="shared" si="35"/>
        <v>0</v>
      </c>
    </row>
    <row r="325" spans="1:13" x14ac:dyDescent="0.2">
      <c r="A325" t="s">
        <v>415</v>
      </c>
      <c r="B325">
        <v>95</v>
      </c>
      <c r="C325" t="s">
        <v>411</v>
      </c>
      <c r="D325">
        <v>0</v>
      </c>
      <c r="E325">
        <v>0</v>
      </c>
      <c r="F325">
        <v>0</v>
      </c>
      <c r="G325">
        <v>0</v>
      </c>
      <c r="H325">
        <f t="shared" si="30"/>
        <v>0</v>
      </c>
      <c r="I325">
        <f t="shared" si="31"/>
        <v>0</v>
      </c>
      <c r="J325">
        <f t="shared" si="32"/>
        <v>0</v>
      </c>
      <c r="K325">
        <f t="shared" si="33"/>
        <v>0</v>
      </c>
      <c r="L325">
        <f t="shared" si="34"/>
        <v>0</v>
      </c>
      <c r="M325">
        <f t="shared" si="35"/>
        <v>0</v>
      </c>
    </row>
    <row r="326" spans="1:13" x14ac:dyDescent="0.2">
      <c r="A326" t="s">
        <v>415</v>
      </c>
      <c r="B326">
        <v>95</v>
      </c>
      <c r="C326" t="s">
        <v>411</v>
      </c>
      <c r="D326">
        <v>0</v>
      </c>
      <c r="E326">
        <v>0</v>
      </c>
      <c r="F326">
        <v>0</v>
      </c>
      <c r="G326">
        <v>0</v>
      </c>
      <c r="H326">
        <f t="shared" si="30"/>
        <v>0</v>
      </c>
      <c r="I326">
        <f t="shared" si="31"/>
        <v>0</v>
      </c>
      <c r="J326">
        <f t="shared" si="32"/>
        <v>0</v>
      </c>
      <c r="K326">
        <f t="shared" si="33"/>
        <v>0</v>
      </c>
      <c r="L326">
        <f t="shared" si="34"/>
        <v>0</v>
      </c>
      <c r="M326">
        <f t="shared" si="35"/>
        <v>0</v>
      </c>
    </row>
    <row r="327" spans="1:13" x14ac:dyDescent="0.2">
      <c r="A327" t="s">
        <v>415</v>
      </c>
      <c r="B327">
        <v>95</v>
      </c>
      <c r="C327" t="s">
        <v>411</v>
      </c>
      <c r="D327">
        <v>0</v>
      </c>
      <c r="E327">
        <v>0</v>
      </c>
      <c r="F327">
        <v>0</v>
      </c>
      <c r="G327">
        <v>0</v>
      </c>
      <c r="H327">
        <f t="shared" si="30"/>
        <v>0</v>
      </c>
      <c r="I327">
        <f t="shared" si="31"/>
        <v>0</v>
      </c>
      <c r="J327">
        <f t="shared" si="32"/>
        <v>0</v>
      </c>
      <c r="K327">
        <f t="shared" si="33"/>
        <v>0</v>
      </c>
      <c r="L327">
        <f t="shared" si="34"/>
        <v>0</v>
      </c>
      <c r="M327">
        <f t="shared" si="35"/>
        <v>0</v>
      </c>
    </row>
    <row r="328" spans="1:13" x14ac:dyDescent="0.2">
      <c r="A328" t="s">
        <v>415</v>
      </c>
      <c r="B328">
        <v>95</v>
      </c>
      <c r="C328" t="s">
        <v>411</v>
      </c>
      <c r="D328">
        <v>0</v>
      </c>
      <c r="E328">
        <v>0</v>
      </c>
      <c r="F328">
        <v>0</v>
      </c>
      <c r="G328">
        <v>0</v>
      </c>
      <c r="H328">
        <f t="shared" si="30"/>
        <v>0</v>
      </c>
      <c r="I328">
        <f t="shared" si="31"/>
        <v>0</v>
      </c>
      <c r="J328">
        <f t="shared" si="32"/>
        <v>0</v>
      </c>
      <c r="K328">
        <f t="shared" si="33"/>
        <v>0</v>
      </c>
      <c r="L328">
        <f t="shared" si="34"/>
        <v>0</v>
      </c>
      <c r="M328">
        <f t="shared" si="35"/>
        <v>0</v>
      </c>
    </row>
    <row r="329" spans="1:13" x14ac:dyDescent="0.2">
      <c r="A329" t="s">
        <v>415</v>
      </c>
      <c r="B329">
        <v>95</v>
      </c>
      <c r="C329" t="s">
        <v>411</v>
      </c>
      <c r="D329">
        <v>0</v>
      </c>
      <c r="E329">
        <v>0</v>
      </c>
      <c r="F329">
        <v>0</v>
      </c>
      <c r="G329">
        <v>0</v>
      </c>
      <c r="H329">
        <f t="shared" si="30"/>
        <v>0</v>
      </c>
      <c r="I329">
        <f t="shared" si="31"/>
        <v>0</v>
      </c>
      <c r="J329">
        <f t="shared" si="32"/>
        <v>0</v>
      </c>
      <c r="K329">
        <f t="shared" si="33"/>
        <v>0</v>
      </c>
      <c r="L329">
        <f t="shared" si="34"/>
        <v>0</v>
      </c>
      <c r="M329">
        <f t="shared" si="35"/>
        <v>0</v>
      </c>
    </row>
    <row r="330" spans="1:13" x14ac:dyDescent="0.2">
      <c r="A330" t="s">
        <v>415</v>
      </c>
      <c r="B330">
        <v>95</v>
      </c>
      <c r="C330" t="s">
        <v>411</v>
      </c>
      <c r="D330">
        <v>0</v>
      </c>
      <c r="E330">
        <v>0</v>
      </c>
      <c r="F330">
        <v>0</v>
      </c>
      <c r="G330">
        <v>0</v>
      </c>
      <c r="H330">
        <f t="shared" si="30"/>
        <v>0</v>
      </c>
      <c r="I330">
        <f t="shared" si="31"/>
        <v>0</v>
      </c>
      <c r="J330">
        <f t="shared" si="32"/>
        <v>0</v>
      </c>
      <c r="K330">
        <f t="shared" si="33"/>
        <v>0</v>
      </c>
      <c r="L330">
        <f t="shared" si="34"/>
        <v>0</v>
      </c>
      <c r="M330">
        <f t="shared" si="35"/>
        <v>0</v>
      </c>
    </row>
    <row r="331" spans="1:13" x14ac:dyDescent="0.2">
      <c r="A331" t="s">
        <v>415</v>
      </c>
      <c r="B331">
        <v>95</v>
      </c>
      <c r="C331" t="s">
        <v>411</v>
      </c>
      <c r="D331">
        <v>0</v>
      </c>
      <c r="E331">
        <v>0</v>
      </c>
      <c r="F331">
        <v>0</v>
      </c>
      <c r="G331">
        <v>0</v>
      </c>
      <c r="H331">
        <f t="shared" si="30"/>
        <v>0</v>
      </c>
      <c r="I331">
        <f t="shared" si="31"/>
        <v>0</v>
      </c>
      <c r="J331">
        <f t="shared" si="32"/>
        <v>0</v>
      </c>
      <c r="K331">
        <f t="shared" si="33"/>
        <v>0</v>
      </c>
      <c r="L331">
        <f t="shared" si="34"/>
        <v>0</v>
      </c>
      <c r="M331">
        <f t="shared" si="35"/>
        <v>0</v>
      </c>
    </row>
    <row r="332" spans="1:13" x14ac:dyDescent="0.2">
      <c r="A332" t="s">
        <v>415</v>
      </c>
      <c r="B332">
        <v>95</v>
      </c>
      <c r="C332" t="s">
        <v>411</v>
      </c>
      <c r="D332">
        <v>0</v>
      </c>
      <c r="E332">
        <v>0</v>
      </c>
      <c r="F332">
        <v>0</v>
      </c>
      <c r="G332">
        <v>0</v>
      </c>
      <c r="H332">
        <f t="shared" si="30"/>
        <v>0</v>
      </c>
      <c r="I332">
        <f t="shared" si="31"/>
        <v>0</v>
      </c>
      <c r="J332">
        <f t="shared" si="32"/>
        <v>0</v>
      </c>
      <c r="K332">
        <f t="shared" si="33"/>
        <v>0</v>
      </c>
      <c r="L332">
        <f t="shared" si="34"/>
        <v>0</v>
      </c>
      <c r="M332">
        <f t="shared" si="35"/>
        <v>0</v>
      </c>
    </row>
    <row r="333" spans="1:13" x14ac:dyDescent="0.2">
      <c r="A333" t="s">
        <v>415</v>
      </c>
      <c r="B333">
        <v>95</v>
      </c>
      <c r="C333" t="s">
        <v>411</v>
      </c>
      <c r="D333">
        <v>0</v>
      </c>
      <c r="E333">
        <v>0</v>
      </c>
      <c r="F333">
        <v>0</v>
      </c>
      <c r="G333">
        <v>0</v>
      </c>
      <c r="H333">
        <f t="shared" si="30"/>
        <v>0</v>
      </c>
      <c r="I333">
        <f t="shared" si="31"/>
        <v>0</v>
      </c>
      <c r="J333">
        <f t="shared" si="32"/>
        <v>0</v>
      </c>
      <c r="K333">
        <f t="shared" si="33"/>
        <v>0</v>
      </c>
      <c r="L333">
        <f t="shared" si="34"/>
        <v>0</v>
      </c>
      <c r="M333">
        <f t="shared" si="35"/>
        <v>0</v>
      </c>
    </row>
    <row r="334" spans="1:13" x14ac:dyDescent="0.2">
      <c r="A334" t="s">
        <v>415</v>
      </c>
      <c r="B334">
        <v>95</v>
      </c>
      <c r="C334" t="s">
        <v>411</v>
      </c>
      <c r="D334">
        <v>0</v>
      </c>
      <c r="E334">
        <v>0</v>
      </c>
      <c r="F334">
        <v>0</v>
      </c>
      <c r="G334">
        <v>0</v>
      </c>
      <c r="H334">
        <f t="shared" si="30"/>
        <v>0</v>
      </c>
      <c r="I334">
        <f t="shared" si="31"/>
        <v>0</v>
      </c>
      <c r="J334">
        <f t="shared" si="32"/>
        <v>0</v>
      </c>
      <c r="K334">
        <f t="shared" si="33"/>
        <v>0</v>
      </c>
      <c r="L334">
        <f t="shared" si="34"/>
        <v>0</v>
      </c>
      <c r="M334">
        <f t="shared" si="35"/>
        <v>0</v>
      </c>
    </row>
    <row r="335" spans="1:13" x14ac:dyDescent="0.2">
      <c r="A335" t="s">
        <v>415</v>
      </c>
      <c r="B335">
        <v>95</v>
      </c>
      <c r="C335" t="s">
        <v>411</v>
      </c>
      <c r="D335">
        <v>0</v>
      </c>
      <c r="E335">
        <v>0</v>
      </c>
      <c r="F335">
        <v>0</v>
      </c>
      <c r="G335">
        <v>0</v>
      </c>
      <c r="H335">
        <f t="shared" si="30"/>
        <v>0</v>
      </c>
      <c r="I335">
        <f t="shared" si="31"/>
        <v>0</v>
      </c>
      <c r="J335">
        <f t="shared" si="32"/>
        <v>0</v>
      </c>
      <c r="K335">
        <f t="shared" si="33"/>
        <v>0</v>
      </c>
      <c r="L335">
        <f t="shared" si="34"/>
        <v>0</v>
      </c>
      <c r="M335">
        <f t="shared" si="35"/>
        <v>0</v>
      </c>
    </row>
    <row r="336" spans="1:13" x14ac:dyDescent="0.2">
      <c r="A336" t="s">
        <v>415</v>
      </c>
      <c r="B336">
        <v>95</v>
      </c>
      <c r="C336" t="s">
        <v>411</v>
      </c>
      <c r="D336">
        <v>0</v>
      </c>
      <c r="E336">
        <v>0</v>
      </c>
      <c r="F336">
        <v>0</v>
      </c>
      <c r="G336">
        <v>0</v>
      </c>
      <c r="H336">
        <f t="shared" si="30"/>
        <v>0</v>
      </c>
      <c r="I336">
        <f t="shared" si="31"/>
        <v>0</v>
      </c>
      <c r="J336">
        <f t="shared" si="32"/>
        <v>0</v>
      </c>
      <c r="K336">
        <f t="shared" si="33"/>
        <v>0</v>
      </c>
      <c r="L336">
        <f t="shared" si="34"/>
        <v>0</v>
      </c>
      <c r="M336">
        <f t="shared" si="35"/>
        <v>0</v>
      </c>
    </row>
    <row r="337" spans="1:13" x14ac:dyDescent="0.2">
      <c r="A337" t="s">
        <v>415</v>
      </c>
      <c r="B337">
        <v>95</v>
      </c>
      <c r="C337" t="s">
        <v>411</v>
      </c>
      <c r="D337">
        <v>0</v>
      </c>
      <c r="E337">
        <v>0</v>
      </c>
      <c r="F337">
        <v>0</v>
      </c>
      <c r="G337">
        <v>0</v>
      </c>
      <c r="H337">
        <f t="shared" si="30"/>
        <v>0</v>
      </c>
      <c r="I337">
        <f t="shared" si="31"/>
        <v>0</v>
      </c>
      <c r="J337">
        <f t="shared" si="32"/>
        <v>0</v>
      </c>
      <c r="K337">
        <f t="shared" si="33"/>
        <v>0</v>
      </c>
      <c r="L337">
        <f t="shared" si="34"/>
        <v>0</v>
      </c>
      <c r="M337">
        <f t="shared" si="35"/>
        <v>0</v>
      </c>
    </row>
    <row r="338" spans="1:13" x14ac:dyDescent="0.2">
      <c r="A338" t="s">
        <v>415</v>
      </c>
      <c r="B338">
        <v>95</v>
      </c>
      <c r="C338" t="s">
        <v>411</v>
      </c>
      <c r="D338">
        <v>0</v>
      </c>
      <c r="E338">
        <v>0</v>
      </c>
      <c r="F338">
        <v>0</v>
      </c>
      <c r="G338">
        <v>0</v>
      </c>
      <c r="H338">
        <f t="shared" si="30"/>
        <v>0</v>
      </c>
      <c r="I338">
        <f t="shared" si="31"/>
        <v>0</v>
      </c>
      <c r="J338">
        <f t="shared" si="32"/>
        <v>0</v>
      </c>
      <c r="K338">
        <f t="shared" si="33"/>
        <v>0</v>
      </c>
      <c r="L338">
        <f t="shared" si="34"/>
        <v>0</v>
      </c>
      <c r="M338">
        <f t="shared" si="35"/>
        <v>0</v>
      </c>
    </row>
    <row r="339" spans="1:13" x14ac:dyDescent="0.2">
      <c r="A339" t="s">
        <v>415</v>
      </c>
      <c r="B339">
        <v>95</v>
      </c>
      <c r="C339" t="s">
        <v>411</v>
      </c>
      <c r="D339">
        <v>0</v>
      </c>
      <c r="E339">
        <v>0</v>
      </c>
      <c r="F339">
        <v>0</v>
      </c>
      <c r="G339">
        <v>0</v>
      </c>
      <c r="H339">
        <f t="shared" si="30"/>
        <v>0</v>
      </c>
      <c r="I339">
        <f t="shared" si="31"/>
        <v>0</v>
      </c>
      <c r="J339">
        <f t="shared" si="32"/>
        <v>0</v>
      </c>
      <c r="K339">
        <f t="shared" si="33"/>
        <v>0</v>
      </c>
      <c r="L339">
        <f t="shared" si="34"/>
        <v>0</v>
      </c>
      <c r="M339">
        <f t="shared" si="35"/>
        <v>0</v>
      </c>
    </row>
    <row r="340" spans="1:13" x14ac:dyDescent="0.2">
      <c r="A340" t="s">
        <v>415</v>
      </c>
      <c r="B340">
        <v>95</v>
      </c>
      <c r="C340" t="s">
        <v>411</v>
      </c>
      <c r="D340">
        <v>0</v>
      </c>
      <c r="E340">
        <v>0</v>
      </c>
      <c r="F340">
        <v>0</v>
      </c>
      <c r="G340">
        <v>0</v>
      </c>
      <c r="H340">
        <f t="shared" si="30"/>
        <v>0</v>
      </c>
      <c r="I340">
        <f t="shared" si="31"/>
        <v>0</v>
      </c>
      <c r="J340">
        <f t="shared" si="32"/>
        <v>0</v>
      </c>
      <c r="K340">
        <f t="shared" si="33"/>
        <v>0</v>
      </c>
      <c r="L340">
        <f t="shared" si="34"/>
        <v>0</v>
      </c>
      <c r="M340">
        <f t="shared" si="35"/>
        <v>0</v>
      </c>
    </row>
    <row r="341" spans="1:13" x14ac:dyDescent="0.2">
      <c r="A341" t="s">
        <v>415</v>
      </c>
      <c r="B341">
        <v>95</v>
      </c>
      <c r="C341" t="s">
        <v>411</v>
      </c>
      <c r="D341">
        <v>0</v>
      </c>
      <c r="E341">
        <v>0</v>
      </c>
      <c r="F341">
        <v>0</v>
      </c>
      <c r="G341">
        <v>0</v>
      </c>
      <c r="H341">
        <f t="shared" si="30"/>
        <v>0</v>
      </c>
      <c r="I341">
        <f t="shared" si="31"/>
        <v>0</v>
      </c>
      <c r="J341">
        <f t="shared" si="32"/>
        <v>0</v>
      </c>
      <c r="K341">
        <f t="shared" si="33"/>
        <v>0</v>
      </c>
      <c r="L341">
        <f t="shared" si="34"/>
        <v>0</v>
      </c>
      <c r="M341">
        <f t="shared" si="35"/>
        <v>0</v>
      </c>
    </row>
    <row r="342" spans="1:13" x14ac:dyDescent="0.2">
      <c r="A342" t="s">
        <v>415</v>
      </c>
      <c r="B342">
        <v>95</v>
      </c>
      <c r="C342" t="s">
        <v>411</v>
      </c>
      <c r="D342">
        <v>0</v>
      </c>
      <c r="E342">
        <v>0</v>
      </c>
      <c r="F342">
        <v>0</v>
      </c>
      <c r="G342">
        <v>0</v>
      </c>
      <c r="H342">
        <f t="shared" si="30"/>
        <v>0</v>
      </c>
      <c r="I342">
        <f t="shared" si="31"/>
        <v>0</v>
      </c>
      <c r="J342">
        <f t="shared" si="32"/>
        <v>0</v>
      </c>
      <c r="K342">
        <f t="shared" si="33"/>
        <v>0</v>
      </c>
      <c r="L342">
        <f t="shared" si="34"/>
        <v>0</v>
      </c>
      <c r="M342">
        <f t="shared" si="35"/>
        <v>0</v>
      </c>
    </row>
    <row r="343" spans="1:13" x14ac:dyDescent="0.2">
      <c r="A343" t="s">
        <v>415</v>
      </c>
      <c r="B343">
        <v>95</v>
      </c>
      <c r="C343" t="s">
        <v>411</v>
      </c>
      <c r="D343">
        <v>0</v>
      </c>
      <c r="E343">
        <v>1</v>
      </c>
      <c r="F343">
        <v>0</v>
      </c>
      <c r="G343">
        <v>0</v>
      </c>
      <c r="H343">
        <f t="shared" si="30"/>
        <v>0</v>
      </c>
      <c r="I343">
        <f t="shared" si="31"/>
        <v>0</v>
      </c>
      <c r="J343">
        <f t="shared" si="32"/>
        <v>0</v>
      </c>
      <c r="K343">
        <f t="shared" si="33"/>
        <v>0</v>
      </c>
      <c r="L343">
        <f t="shared" si="34"/>
        <v>0</v>
      </c>
      <c r="M343">
        <f t="shared" si="35"/>
        <v>0</v>
      </c>
    </row>
    <row r="344" spans="1:13" x14ac:dyDescent="0.2">
      <c r="A344" t="s">
        <v>415</v>
      </c>
      <c r="B344">
        <v>96</v>
      </c>
      <c r="C344" t="s">
        <v>410</v>
      </c>
      <c r="D344">
        <v>0</v>
      </c>
      <c r="E344">
        <v>0</v>
      </c>
      <c r="F344">
        <v>0</v>
      </c>
      <c r="G344">
        <v>0</v>
      </c>
      <c r="H344">
        <f t="shared" si="30"/>
        <v>0</v>
      </c>
      <c r="I344">
        <f t="shared" si="31"/>
        <v>0</v>
      </c>
      <c r="J344">
        <f t="shared" si="32"/>
        <v>0</v>
      </c>
      <c r="K344">
        <f t="shared" si="33"/>
        <v>0</v>
      </c>
      <c r="L344">
        <f t="shared" si="34"/>
        <v>0</v>
      </c>
      <c r="M344">
        <f t="shared" si="35"/>
        <v>0</v>
      </c>
    </row>
    <row r="345" spans="1:13" x14ac:dyDescent="0.2">
      <c r="A345" t="s">
        <v>415</v>
      </c>
      <c r="B345">
        <v>96</v>
      </c>
      <c r="C345" t="s">
        <v>410</v>
      </c>
      <c r="D345">
        <v>0</v>
      </c>
      <c r="E345">
        <v>0</v>
      </c>
      <c r="F345">
        <v>0</v>
      </c>
      <c r="G345">
        <v>0</v>
      </c>
      <c r="H345">
        <f t="shared" si="30"/>
        <v>0</v>
      </c>
      <c r="I345">
        <f t="shared" si="31"/>
        <v>0</v>
      </c>
      <c r="J345">
        <f t="shared" si="32"/>
        <v>0</v>
      </c>
      <c r="K345">
        <f t="shared" si="33"/>
        <v>0</v>
      </c>
      <c r="L345">
        <f t="shared" si="34"/>
        <v>0</v>
      </c>
      <c r="M345">
        <f t="shared" si="35"/>
        <v>0</v>
      </c>
    </row>
    <row r="346" spans="1:13" x14ac:dyDescent="0.2">
      <c r="A346" t="s">
        <v>415</v>
      </c>
      <c r="B346">
        <v>96</v>
      </c>
      <c r="C346" t="s">
        <v>410</v>
      </c>
      <c r="D346">
        <v>0</v>
      </c>
      <c r="E346">
        <v>0</v>
      </c>
      <c r="F346">
        <v>0</v>
      </c>
      <c r="G346">
        <v>0</v>
      </c>
      <c r="H346">
        <f t="shared" si="30"/>
        <v>0</v>
      </c>
      <c r="I346">
        <f t="shared" si="31"/>
        <v>0</v>
      </c>
      <c r="J346">
        <f t="shared" si="32"/>
        <v>0</v>
      </c>
      <c r="K346">
        <f t="shared" si="33"/>
        <v>0</v>
      </c>
      <c r="L346">
        <f t="shared" si="34"/>
        <v>0</v>
      </c>
      <c r="M346">
        <f t="shared" si="35"/>
        <v>0</v>
      </c>
    </row>
    <row r="347" spans="1:13" x14ac:dyDescent="0.2">
      <c r="A347" t="s">
        <v>415</v>
      </c>
      <c r="B347">
        <v>96</v>
      </c>
      <c r="C347" t="s">
        <v>410</v>
      </c>
      <c r="D347">
        <v>0</v>
      </c>
      <c r="E347">
        <v>0</v>
      </c>
      <c r="F347">
        <v>0</v>
      </c>
      <c r="G347">
        <v>0</v>
      </c>
      <c r="H347">
        <f t="shared" si="30"/>
        <v>0</v>
      </c>
      <c r="I347">
        <f t="shared" si="31"/>
        <v>0</v>
      </c>
      <c r="J347">
        <f t="shared" si="32"/>
        <v>0</v>
      </c>
      <c r="K347">
        <f t="shared" si="33"/>
        <v>0</v>
      </c>
      <c r="L347">
        <f t="shared" si="34"/>
        <v>0</v>
      </c>
      <c r="M347">
        <f t="shared" si="35"/>
        <v>0</v>
      </c>
    </row>
    <row r="348" spans="1:13" x14ac:dyDescent="0.2">
      <c r="A348" t="s">
        <v>415</v>
      </c>
      <c r="B348">
        <v>96</v>
      </c>
      <c r="C348" t="s">
        <v>410</v>
      </c>
      <c r="D348">
        <v>0</v>
      </c>
      <c r="E348">
        <v>0</v>
      </c>
      <c r="F348">
        <v>0</v>
      </c>
      <c r="G348">
        <v>0</v>
      </c>
      <c r="H348">
        <f t="shared" si="30"/>
        <v>0</v>
      </c>
      <c r="I348">
        <f t="shared" si="31"/>
        <v>0</v>
      </c>
      <c r="J348">
        <f t="shared" si="32"/>
        <v>0</v>
      </c>
      <c r="K348">
        <f t="shared" si="33"/>
        <v>0</v>
      </c>
      <c r="L348">
        <f t="shared" si="34"/>
        <v>0</v>
      </c>
      <c r="M348">
        <f t="shared" si="35"/>
        <v>0</v>
      </c>
    </row>
    <row r="349" spans="1:13" x14ac:dyDescent="0.2">
      <c r="A349" t="s">
        <v>415</v>
      </c>
      <c r="B349">
        <v>96</v>
      </c>
      <c r="C349" t="s">
        <v>410</v>
      </c>
      <c r="D349">
        <v>0</v>
      </c>
      <c r="E349">
        <v>0</v>
      </c>
      <c r="F349">
        <v>0</v>
      </c>
      <c r="G349">
        <v>0</v>
      </c>
      <c r="H349">
        <f t="shared" si="30"/>
        <v>0</v>
      </c>
      <c r="I349">
        <f t="shared" si="31"/>
        <v>0</v>
      </c>
      <c r="J349">
        <f t="shared" si="32"/>
        <v>0</v>
      </c>
      <c r="K349">
        <f t="shared" si="33"/>
        <v>0</v>
      </c>
      <c r="L349">
        <f t="shared" si="34"/>
        <v>0</v>
      </c>
      <c r="M349">
        <f t="shared" si="35"/>
        <v>0</v>
      </c>
    </row>
    <row r="350" spans="1:13" x14ac:dyDescent="0.2">
      <c r="A350" t="s">
        <v>415</v>
      </c>
      <c r="B350">
        <v>96</v>
      </c>
      <c r="C350" t="s">
        <v>410</v>
      </c>
      <c r="D350">
        <v>0</v>
      </c>
      <c r="E350">
        <v>0</v>
      </c>
      <c r="F350">
        <v>0</v>
      </c>
      <c r="G350">
        <v>0</v>
      </c>
      <c r="H350">
        <f t="shared" si="30"/>
        <v>0</v>
      </c>
      <c r="I350">
        <f t="shared" si="31"/>
        <v>0</v>
      </c>
      <c r="J350">
        <f t="shared" si="32"/>
        <v>0</v>
      </c>
      <c r="K350">
        <f t="shared" si="33"/>
        <v>0</v>
      </c>
      <c r="L350">
        <f t="shared" si="34"/>
        <v>0</v>
      </c>
      <c r="M350">
        <f t="shared" si="35"/>
        <v>0</v>
      </c>
    </row>
    <row r="351" spans="1:13" x14ac:dyDescent="0.2">
      <c r="A351" t="s">
        <v>415</v>
      </c>
      <c r="B351">
        <v>96</v>
      </c>
      <c r="C351" t="s">
        <v>410</v>
      </c>
      <c r="D351">
        <v>0</v>
      </c>
      <c r="E351">
        <v>0</v>
      </c>
      <c r="F351">
        <v>0</v>
      </c>
      <c r="G351">
        <v>0</v>
      </c>
      <c r="H351">
        <f t="shared" si="30"/>
        <v>0</v>
      </c>
      <c r="I351">
        <f t="shared" si="31"/>
        <v>0</v>
      </c>
      <c r="J351">
        <f t="shared" si="32"/>
        <v>0</v>
      </c>
      <c r="K351">
        <f t="shared" si="33"/>
        <v>0</v>
      </c>
      <c r="L351">
        <f t="shared" si="34"/>
        <v>0</v>
      </c>
      <c r="M351">
        <f t="shared" si="35"/>
        <v>0</v>
      </c>
    </row>
    <row r="352" spans="1:13" x14ac:dyDescent="0.2">
      <c r="A352" t="s">
        <v>415</v>
      </c>
      <c r="B352">
        <v>96</v>
      </c>
      <c r="C352" t="s">
        <v>410</v>
      </c>
      <c r="D352">
        <v>0</v>
      </c>
      <c r="E352">
        <v>0</v>
      </c>
      <c r="F352">
        <v>0</v>
      </c>
      <c r="G352">
        <v>0</v>
      </c>
      <c r="H352">
        <f t="shared" si="30"/>
        <v>0</v>
      </c>
      <c r="I352">
        <f t="shared" si="31"/>
        <v>0</v>
      </c>
      <c r="J352">
        <f t="shared" si="32"/>
        <v>0</v>
      </c>
      <c r="K352">
        <f t="shared" si="33"/>
        <v>0</v>
      </c>
      <c r="L352">
        <f t="shared" si="34"/>
        <v>0</v>
      </c>
      <c r="M352">
        <f t="shared" si="35"/>
        <v>0</v>
      </c>
    </row>
    <row r="353" spans="1:13" x14ac:dyDescent="0.2">
      <c r="A353" t="s">
        <v>415</v>
      </c>
      <c r="B353">
        <v>96</v>
      </c>
      <c r="C353" t="s">
        <v>410</v>
      </c>
      <c r="D353">
        <v>0</v>
      </c>
      <c r="E353">
        <v>0</v>
      </c>
      <c r="F353">
        <v>0</v>
      </c>
      <c r="G353">
        <v>0</v>
      </c>
      <c r="H353">
        <f t="shared" si="30"/>
        <v>0</v>
      </c>
      <c r="I353">
        <f t="shared" si="31"/>
        <v>0</v>
      </c>
      <c r="J353">
        <f t="shared" si="32"/>
        <v>0</v>
      </c>
      <c r="K353">
        <f t="shared" si="33"/>
        <v>0</v>
      </c>
      <c r="L353">
        <f t="shared" si="34"/>
        <v>0</v>
      </c>
      <c r="M353">
        <f t="shared" si="35"/>
        <v>0</v>
      </c>
    </row>
    <row r="354" spans="1:13" x14ac:dyDescent="0.2">
      <c r="A354" t="s">
        <v>415</v>
      </c>
      <c r="B354">
        <v>96</v>
      </c>
      <c r="C354" t="s">
        <v>410</v>
      </c>
      <c r="D354">
        <v>0</v>
      </c>
      <c r="E354">
        <v>0</v>
      </c>
      <c r="F354">
        <v>0</v>
      </c>
      <c r="G354">
        <v>0</v>
      </c>
      <c r="H354">
        <f t="shared" si="30"/>
        <v>0</v>
      </c>
      <c r="I354">
        <f t="shared" si="31"/>
        <v>0</v>
      </c>
      <c r="J354">
        <f t="shared" si="32"/>
        <v>0</v>
      </c>
      <c r="K354">
        <f t="shared" si="33"/>
        <v>0</v>
      </c>
      <c r="L354">
        <f t="shared" si="34"/>
        <v>0</v>
      </c>
      <c r="M354">
        <f t="shared" si="35"/>
        <v>0</v>
      </c>
    </row>
    <row r="355" spans="1:13" x14ac:dyDescent="0.2">
      <c r="A355" t="s">
        <v>415</v>
      </c>
      <c r="B355">
        <v>96</v>
      </c>
      <c r="C355" t="s">
        <v>410</v>
      </c>
      <c r="D355">
        <v>0</v>
      </c>
      <c r="E355">
        <v>0</v>
      </c>
      <c r="F355">
        <v>0</v>
      </c>
      <c r="G355">
        <v>0</v>
      </c>
      <c r="H355">
        <f t="shared" si="30"/>
        <v>0</v>
      </c>
      <c r="I355">
        <f t="shared" si="31"/>
        <v>0</v>
      </c>
      <c r="J355">
        <f t="shared" si="32"/>
        <v>0</v>
      </c>
      <c r="K355">
        <f t="shared" si="33"/>
        <v>0</v>
      </c>
      <c r="L355">
        <f t="shared" si="34"/>
        <v>0</v>
      </c>
      <c r="M355">
        <f t="shared" si="35"/>
        <v>0</v>
      </c>
    </row>
    <row r="356" spans="1:13" x14ac:dyDescent="0.2">
      <c r="A356" t="s">
        <v>415</v>
      </c>
      <c r="B356">
        <v>96</v>
      </c>
      <c r="C356" t="s">
        <v>410</v>
      </c>
      <c r="D356">
        <v>0</v>
      </c>
      <c r="E356">
        <v>0</v>
      </c>
      <c r="F356">
        <v>0</v>
      </c>
      <c r="G356">
        <v>0</v>
      </c>
      <c r="H356">
        <f t="shared" si="30"/>
        <v>0</v>
      </c>
      <c r="I356">
        <f t="shared" si="31"/>
        <v>0</v>
      </c>
      <c r="J356">
        <f t="shared" si="32"/>
        <v>0</v>
      </c>
      <c r="K356">
        <f t="shared" si="33"/>
        <v>0</v>
      </c>
      <c r="L356">
        <f t="shared" si="34"/>
        <v>0</v>
      </c>
      <c r="M356">
        <f t="shared" si="35"/>
        <v>0</v>
      </c>
    </row>
    <row r="357" spans="1:13" x14ac:dyDescent="0.2">
      <c r="A357" t="s">
        <v>415</v>
      </c>
      <c r="B357">
        <v>96</v>
      </c>
      <c r="C357" t="s">
        <v>410</v>
      </c>
      <c r="D357">
        <v>0</v>
      </c>
      <c r="E357">
        <v>0</v>
      </c>
      <c r="F357">
        <v>0</v>
      </c>
      <c r="G357">
        <v>0</v>
      </c>
      <c r="H357">
        <f t="shared" si="30"/>
        <v>0</v>
      </c>
      <c r="I357">
        <f t="shared" si="31"/>
        <v>0</v>
      </c>
      <c r="J357">
        <f t="shared" si="32"/>
        <v>0</v>
      </c>
      <c r="K357">
        <f t="shared" si="33"/>
        <v>0</v>
      </c>
      <c r="L357">
        <f t="shared" si="34"/>
        <v>0</v>
      </c>
      <c r="M357">
        <f t="shared" si="35"/>
        <v>0</v>
      </c>
    </row>
    <row r="358" spans="1:13" x14ac:dyDescent="0.2">
      <c r="A358" t="s">
        <v>415</v>
      </c>
      <c r="B358">
        <v>96</v>
      </c>
      <c r="C358" t="s">
        <v>410</v>
      </c>
      <c r="D358">
        <v>0</v>
      </c>
      <c r="E358">
        <v>0</v>
      </c>
      <c r="F358">
        <v>0</v>
      </c>
      <c r="G358">
        <v>0</v>
      </c>
      <c r="H358">
        <f t="shared" si="30"/>
        <v>0</v>
      </c>
      <c r="I358">
        <f t="shared" si="31"/>
        <v>0</v>
      </c>
      <c r="J358">
        <f t="shared" si="32"/>
        <v>0</v>
      </c>
      <c r="K358">
        <f t="shared" si="33"/>
        <v>0</v>
      </c>
      <c r="L358">
        <f t="shared" si="34"/>
        <v>0</v>
      </c>
      <c r="M358">
        <f t="shared" si="35"/>
        <v>0</v>
      </c>
    </row>
    <row r="359" spans="1:13" x14ac:dyDescent="0.2">
      <c r="A359" t="s">
        <v>415</v>
      </c>
      <c r="B359">
        <v>96</v>
      </c>
      <c r="C359" t="s">
        <v>410</v>
      </c>
      <c r="D359">
        <v>0</v>
      </c>
      <c r="E359">
        <v>0</v>
      </c>
      <c r="F359">
        <v>0</v>
      </c>
      <c r="G359">
        <v>0</v>
      </c>
      <c r="H359">
        <f t="shared" si="30"/>
        <v>0</v>
      </c>
      <c r="I359">
        <f t="shared" si="31"/>
        <v>0</v>
      </c>
      <c r="J359">
        <f t="shared" si="32"/>
        <v>0</v>
      </c>
      <c r="K359">
        <f t="shared" si="33"/>
        <v>0</v>
      </c>
      <c r="L359">
        <f t="shared" si="34"/>
        <v>0</v>
      </c>
      <c r="M359">
        <f t="shared" si="35"/>
        <v>0</v>
      </c>
    </row>
    <row r="360" spans="1:13" x14ac:dyDescent="0.2">
      <c r="A360" t="s">
        <v>415</v>
      </c>
      <c r="B360">
        <v>96</v>
      </c>
      <c r="C360" t="s">
        <v>410</v>
      </c>
      <c r="D360">
        <v>0</v>
      </c>
      <c r="E360">
        <v>0</v>
      </c>
      <c r="F360">
        <v>0</v>
      </c>
      <c r="G360">
        <v>0</v>
      </c>
      <c r="H360">
        <f t="shared" si="30"/>
        <v>0</v>
      </c>
      <c r="I360">
        <f t="shared" si="31"/>
        <v>0</v>
      </c>
      <c r="J360">
        <f t="shared" si="32"/>
        <v>0</v>
      </c>
      <c r="K360">
        <f t="shared" si="33"/>
        <v>0</v>
      </c>
      <c r="L360">
        <f t="shared" si="34"/>
        <v>0</v>
      </c>
      <c r="M360">
        <f t="shared" si="35"/>
        <v>0</v>
      </c>
    </row>
    <row r="361" spans="1:13" x14ac:dyDescent="0.2">
      <c r="A361" t="s">
        <v>415</v>
      </c>
      <c r="B361">
        <v>96</v>
      </c>
      <c r="C361" t="s">
        <v>410</v>
      </c>
      <c r="D361">
        <v>0</v>
      </c>
      <c r="E361">
        <v>0</v>
      </c>
      <c r="F361">
        <v>0</v>
      </c>
      <c r="G361">
        <v>0</v>
      </c>
      <c r="H361">
        <f t="shared" si="30"/>
        <v>0</v>
      </c>
      <c r="I361">
        <f t="shared" si="31"/>
        <v>0</v>
      </c>
      <c r="J361">
        <f t="shared" si="32"/>
        <v>0</v>
      </c>
      <c r="K361">
        <f t="shared" si="33"/>
        <v>0</v>
      </c>
      <c r="L361">
        <f t="shared" si="34"/>
        <v>0</v>
      </c>
      <c r="M361">
        <f t="shared" si="35"/>
        <v>0</v>
      </c>
    </row>
    <row r="362" spans="1:13" x14ac:dyDescent="0.2">
      <c r="A362" t="s">
        <v>415</v>
      </c>
      <c r="B362">
        <v>96</v>
      </c>
      <c r="C362" t="s">
        <v>410</v>
      </c>
      <c r="D362">
        <v>0</v>
      </c>
      <c r="E362">
        <v>0</v>
      </c>
      <c r="F362">
        <v>0</v>
      </c>
      <c r="G362">
        <v>0</v>
      </c>
      <c r="H362">
        <f t="shared" si="30"/>
        <v>0</v>
      </c>
      <c r="I362">
        <f t="shared" si="31"/>
        <v>0</v>
      </c>
      <c r="J362">
        <f t="shared" si="32"/>
        <v>0</v>
      </c>
      <c r="K362">
        <f t="shared" si="33"/>
        <v>0</v>
      </c>
      <c r="L362">
        <f t="shared" si="34"/>
        <v>0</v>
      </c>
      <c r="M362">
        <f t="shared" si="35"/>
        <v>0</v>
      </c>
    </row>
    <row r="363" spans="1:13" x14ac:dyDescent="0.2">
      <c r="A363" t="s">
        <v>415</v>
      </c>
      <c r="B363">
        <v>96</v>
      </c>
      <c r="C363" t="s">
        <v>410</v>
      </c>
      <c r="D363">
        <v>0</v>
      </c>
      <c r="E363">
        <v>0</v>
      </c>
      <c r="F363">
        <v>0</v>
      </c>
      <c r="G363">
        <v>0</v>
      </c>
      <c r="H363">
        <f t="shared" si="30"/>
        <v>0</v>
      </c>
      <c r="I363">
        <f t="shared" si="31"/>
        <v>0</v>
      </c>
      <c r="J363">
        <f t="shared" si="32"/>
        <v>0</v>
      </c>
      <c r="K363">
        <f t="shared" si="33"/>
        <v>0</v>
      </c>
      <c r="L363">
        <f t="shared" si="34"/>
        <v>0</v>
      </c>
      <c r="M363">
        <f t="shared" si="35"/>
        <v>0</v>
      </c>
    </row>
    <row r="364" spans="1:13" x14ac:dyDescent="0.2">
      <c r="A364" t="s">
        <v>415</v>
      </c>
      <c r="B364">
        <v>96</v>
      </c>
      <c r="C364" t="s">
        <v>410</v>
      </c>
      <c r="D364">
        <v>0</v>
      </c>
      <c r="E364">
        <v>0</v>
      </c>
      <c r="F364">
        <v>0</v>
      </c>
      <c r="G364">
        <v>0</v>
      </c>
      <c r="H364">
        <f t="shared" si="30"/>
        <v>0</v>
      </c>
      <c r="I364">
        <f t="shared" si="31"/>
        <v>0</v>
      </c>
      <c r="J364">
        <f t="shared" si="32"/>
        <v>0</v>
      </c>
      <c r="K364">
        <f t="shared" si="33"/>
        <v>0</v>
      </c>
      <c r="L364">
        <f t="shared" si="34"/>
        <v>0</v>
      </c>
      <c r="M364">
        <f t="shared" si="35"/>
        <v>0</v>
      </c>
    </row>
    <row r="365" spans="1:13" x14ac:dyDescent="0.2">
      <c r="A365" t="s">
        <v>415</v>
      </c>
      <c r="B365">
        <v>96</v>
      </c>
      <c r="C365" t="s">
        <v>410</v>
      </c>
      <c r="D365">
        <v>0</v>
      </c>
      <c r="E365">
        <v>0</v>
      </c>
      <c r="F365">
        <v>0</v>
      </c>
      <c r="G365">
        <v>0</v>
      </c>
      <c r="H365">
        <f t="shared" si="30"/>
        <v>0</v>
      </c>
      <c r="I365">
        <f t="shared" si="31"/>
        <v>0</v>
      </c>
      <c r="J365">
        <f t="shared" si="32"/>
        <v>0</v>
      </c>
      <c r="K365">
        <f t="shared" si="33"/>
        <v>0</v>
      </c>
      <c r="L365">
        <f t="shared" si="34"/>
        <v>0</v>
      </c>
      <c r="M365">
        <f t="shared" si="35"/>
        <v>0</v>
      </c>
    </row>
    <row r="366" spans="1:13" x14ac:dyDescent="0.2">
      <c r="A366" t="s">
        <v>415</v>
      </c>
      <c r="B366">
        <v>96</v>
      </c>
      <c r="C366" t="s">
        <v>410</v>
      </c>
      <c r="D366">
        <v>0</v>
      </c>
      <c r="E366">
        <v>0</v>
      </c>
      <c r="F366">
        <v>0</v>
      </c>
      <c r="G366">
        <v>0</v>
      </c>
      <c r="H366">
        <f t="shared" si="30"/>
        <v>0</v>
      </c>
      <c r="I366">
        <f t="shared" si="31"/>
        <v>0</v>
      </c>
      <c r="J366">
        <f t="shared" si="32"/>
        <v>0</v>
      </c>
      <c r="K366">
        <f t="shared" si="33"/>
        <v>0</v>
      </c>
      <c r="L366">
        <f t="shared" si="34"/>
        <v>0</v>
      </c>
      <c r="M366">
        <f t="shared" si="35"/>
        <v>0</v>
      </c>
    </row>
    <row r="367" spans="1:13" x14ac:dyDescent="0.2">
      <c r="A367" t="s">
        <v>415</v>
      </c>
      <c r="B367">
        <v>96</v>
      </c>
      <c r="C367" t="s">
        <v>410</v>
      </c>
      <c r="D367">
        <v>0</v>
      </c>
      <c r="E367">
        <v>0</v>
      </c>
      <c r="F367">
        <v>0</v>
      </c>
      <c r="G367">
        <v>0</v>
      </c>
      <c r="H367">
        <f t="shared" si="30"/>
        <v>0</v>
      </c>
      <c r="I367">
        <f t="shared" si="31"/>
        <v>0</v>
      </c>
      <c r="J367">
        <f t="shared" si="32"/>
        <v>0</v>
      </c>
      <c r="K367">
        <f t="shared" si="33"/>
        <v>0</v>
      </c>
      <c r="L367">
        <f t="shared" si="34"/>
        <v>0</v>
      </c>
      <c r="M367">
        <f t="shared" si="35"/>
        <v>0</v>
      </c>
    </row>
    <row r="368" spans="1:13" x14ac:dyDescent="0.2">
      <c r="A368" t="s">
        <v>415</v>
      </c>
      <c r="B368">
        <v>96</v>
      </c>
      <c r="C368" t="s">
        <v>410</v>
      </c>
      <c r="D368">
        <v>0</v>
      </c>
      <c r="E368">
        <v>0</v>
      </c>
      <c r="F368">
        <v>0</v>
      </c>
      <c r="G368">
        <v>0</v>
      </c>
      <c r="H368">
        <f t="shared" si="30"/>
        <v>0</v>
      </c>
      <c r="I368">
        <f t="shared" si="31"/>
        <v>0</v>
      </c>
      <c r="J368">
        <f t="shared" si="32"/>
        <v>0</v>
      </c>
      <c r="K368">
        <f t="shared" si="33"/>
        <v>0</v>
      </c>
      <c r="L368">
        <f t="shared" si="34"/>
        <v>0</v>
      </c>
      <c r="M368">
        <f t="shared" si="35"/>
        <v>0</v>
      </c>
    </row>
    <row r="369" spans="1:13" x14ac:dyDescent="0.2">
      <c r="A369" t="s">
        <v>415</v>
      </c>
      <c r="B369">
        <v>96</v>
      </c>
      <c r="C369" t="s">
        <v>410</v>
      </c>
      <c r="D369">
        <v>0</v>
      </c>
      <c r="E369">
        <v>0</v>
      </c>
      <c r="F369">
        <v>0</v>
      </c>
      <c r="G369">
        <v>0</v>
      </c>
      <c r="H369">
        <f t="shared" si="30"/>
        <v>0</v>
      </c>
      <c r="I369">
        <f t="shared" si="31"/>
        <v>0</v>
      </c>
      <c r="J369">
        <f t="shared" si="32"/>
        <v>0</v>
      </c>
      <c r="K369">
        <f t="shared" si="33"/>
        <v>0</v>
      </c>
      <c r="L369">
        <f t="shared" si="34"/>
        <v>0</v>
      </c>
      <c r="M369">
        <f t="shared" si="35"/>
        <v>0</v>
      </c>
    </row>
    <row r="370" spans="1:13" x14ac:dyDescent="0.2">
      <c r="A370" t="s">
        <v>415</v>
      </c>
      <c r="B370">
        <v>96</v>
      </c>
      <c r="C370" t="s">
        <v>410</v>
      </c>
      <c r="D370">
        <v>0</v>
      </c>
      <c r="E370">
        <v>0</v>
      </c>
      <c r="F370">
        <v>0</v>
      </c>
      <c r="G370">
        <v>0</v>
      </c>
      <c r="H370">
        <f t="shared" si="30"/>
        <v>0</v>
      </c>
      <c r="I370">
        <f t="shared" si="31"/>
        <v>0</v>
      </c>
      <c r="J370">
        <f t="shared" si="32"/>
        <v>0</v>
      </c>
      <c r="K370">
        <f t="shared" si="33"/>
        <v>0</v>
      </c>
      <c r="L370">
        <f t="shared" si="34"/>
        <v>0</v>
      </c>
      <c r="M370">
        <f t="shared" si="35"/>
        <v>0</v>
      </c>
    </row>
    <row r="371" spans="1:13" x14ac:dyDescent="0.2">
      <c r="A371" t="s">
        <v>415</v>
      </c>
      <c r="B371">
        <v>96</v>
      </c>
      <c r="C371" t="s">
        <v>410</v>
      </c>
      <c r="D371">
        <v>0</v>
      </c>
      <c r="E371">
        <v>0</v>
      </c>
      <c r="F371">
        <v>0</v>
      </c>
      <c r="G371">
        <v>0</v>
      </c>
      <c r="H371">
        <f t="shared" si="30"/>
        <v>0</v>
      </c>
      <c r="I371">
        <f t="shared" si="31"/>
        <v>0</v>
      </c>
      <c r="J371">
        <f t="shared" si="32"/>
        <v>0</v>
      </c>
      <c r="K371">
        <f t="shared" si="33"/>
        <v>0</v>
      </c>
      <c r="L371">
        <f t="shared" si="34"/>
        <v>0</v>
      </c>
      <c r="M371">
        <f t="shared" si="35"/>
        <v>0</v>
      </c>
    </row>
    <row r="372" spans="1:13" x14ac:dyDescent="0.2">
      <c r="A372" t="s">
        <v>415</v>
      </c>
      <c r="B372">
        <v>96</v>
      </c>
      <c r="C372" t="s">
        <v>410</v>
      </c>
      <c r="D372">
        <v>0</v>
      </c>
      <c r="E372">
        <v>0</v>
      </c>
      <c r="F372">
        <v>0</v>
      </c>
      <c r="G372">
        <v>0</v>
      </c>
      <c r="H372">
        <f t="shared" si="30"/>
        <v>0</v>
      </c>
      <c r="I372">
        <f t="shared" si="31"/>
        <v>0</v>
      </c>
      <c r="J372">
        <f t="shared" si="32"/>
        <v>0</v>
      </c>
      <c r="K372">
        <f t="shared" si="33"/>
        <v>0</v>
      </c>
      <c r="L372">
        <f t="shared" si="34"/>
        <v>0</v>
      </c>
      <c r="M372">
        <f t="shared" si="35"/>
        <v>0</v>
      </c>
    </row>
    <row r="373" spans="1:13" x14ac:dyDescent="0.2">
      <c r="A373" t="s">
        <v>415</v>
      </c>
      <c r="B373">
        <v>96</v>
      </c>
      <c r="C373" t="s">
        <v>410</v>
      </c>
      <c r="D373">
        <v>0</v>
      </c>
      <c r="E373">
        <v>0</v>
      </c>
      <c r="F373">
        <v>0</v>
      </c>
      <c r="G373">
        <v>0</v>
      </c>
      <c r="H373">
        <f t="shared" si="30"/>
        <v>0</v>
      </c>
      <c r="I373">
        <f t="shared" si="31"/>
        <v>0</v>
      </c>
      <c r="J373">
        <f t="shared" si="32"/>
        <v>0</v>
      </c>
      <c r="K373">
        <f t="shared" si="33"/>
        <v>0</v>
      </c>
      <c r="L373">
        <f t="shared" si="34"/>
        <v>0</v>
      </c>
      <c r="M373">
        <f t="shared" si="35"/>
        <v>0</v>
      </c>
    </row>
    <row r="374" spans="1:13" x14ac:dyDescent="0.2">
      <c r="A374" t="s">
        <v>415</v>
      </c>
      <c r="B374">
        <v>96</v>
      </c>
      <c r="C374" t="s">
        <v>410</v>
      </c>
      <c r="D374">
        <v>1</v>
      </c>
      <c r="E374">
        <v>0</v>
      </c>
      <c r="F374">
        <v>0</v>
      </c>
      <c r="G374">
        <v>0</v>
      </c>
      <c r="H374">
        <f t="shared" si="30"/>
        <v>0</v>
      </c>
      <c r="I374">
        <f t="shared" si="31"/>
        <v>0</v>
      </c>
      <c r="J374">
        <f t="shared" si="32"/>
        <v>0</v>
      </c>
      <c r="K374">
        <f t="shared" si="33"/>
        <v>0</v>
      </c>
      <c r="L374">
        <f t="shared" si="34"/>
        <v>0</v>
      </c>
      <c r="M374">
        <f t="shared" si="35"/>
        <v>0</v>
      </c>
    </row>
    <row r="375" spans="1:13" x14ac:dyDescent="0.2">
      <c r="A375" t="s">
        <v>415</v>
      </c>
      <c r="B375">
        <v>96</v>
      </c>
      <c r="C375" t="s">
        <v>410</v>
      </c>
      <c r="D375">
        <v>0</v>
      </c>
      <c r="E375">
        <v>0</v>
      </c>
      <c r="F375">
        <v>0</v>
      </c>
      <c r="G375">
        <v>1</v>
      </c>
      <c r="H375">
        <f t="shared" si="30"/>
        <v>0</v>
      </c>
      <c r="I375">
        <f t="shared" si="31"/>
        <v>0</v>
      </c>
      <c r="J375">
        <f t="shared" si="32"/>
        <v>0</v>
      </c>
      <c r="K375">
        <f t="shared" si="33"/>
        <v>0</v>
      </c>
      <c r="L375">
        <f t="shared" si="34"/>
        <v>0</v>
      </c>
      <c r="M375">
        <f t="shared" si="35"/>
        <v>0</v>
      </c>
    </row>
    <row r="376" spans="1:13" x14ac:dyDescent="0.2">
      <c r="A376" t="s">
        <v>415</v>
      </c>
      <c r="B376">
        <v>96</v>
      </c>
      <c r="C376" t="s">
        <v>410</v>
      </c>
      <c r="D376">
        <v>0</v>
      </c>
      <c r="E376">
        <v>0</v>
      </c>
      <c r="F376">
        <v>0</v>
      </c>
      <c r="G376">
        <v>0</v>
      </c>
      <c r="H376">
        <f t="shared" si="30"/>
        <v>0</v>
      </c>
      <c r="I376">
        <f t="shared" si="31"/>
        <v>0</v>
      </c>
      <c r="J376">
        <f t="shared" si="32"/>
        <v>0</v>
      </c>
      <c r="K376">
        <f t="shared" si="33"/>
        <v>0</v>
      </c>
      <c r="L376">
        <f t="shared" si="34"/>
        <v>0</v>
      </c>
      <c r="M376">
        <f t="shared" si="35"/>
        <v>0</v>
      </c>
    </row>
    <row r="377" spans="1:13" x14ac:dyDescent="0.2">
      <c r="A377" t="s">
        <v>415</v>
      </c>
      <c r="B377">
        <v>96</v>
      </c>
      <c r="C377" t="s">
        <v>410</v>
      </c>
      <c r="D377">
        <v>0</v>
      </c>
      <c r="E377">
        <v>0</v>
      </c>
      <c r="F377">
        <v>0</v>
      </c>
      <c r="G377">
        <v>0</v>
      </c>
      <c r="H377">
        <f t="shared" si="30"/>
        <v>0</v>
      </c>
      <c r="I377">
        <f t="shared" si="31"/>
        <v>0</v>
      </c>
      <c r="J377">
        <f t="shared" si="32"/>
        <v>0</v>
      </c>
      <c r="K377">
        <f t="shared" si="33"/>
        <v>0</v>
      </c>
      <c r="L377">
        <f t="shared" si="34"/>
        <v>0</v>
      </c>
      <c r="M377">
        <f t="shared" si="35"/>
        <v>0</v>
      </c>
    </row>
    <row r="378" spans="1:13" x14ac:dyDescent="0.2">
      <c r="A378" t="s">
        <v>415</v>
      </c>
      <c r="B378">
        <v>96</v>
      </c>
      <c r="C378" t="s">
        <v>410</v>
      </c>
      <c r="D378">
        <v>0</v>
      </c>
      <c r="E378">
        <v>0</v>
      </c>
      <c r="F378">
        <v>0</v>
      </c>
      <c r="G378">
        <v>0</v>
      </c>
      <c r="H378">
        <f t="shared" si="30"/>
        <v>0</v>
      </c>
      <c r="I378">
        <f t="shared" si="31"/>
        <v>0</v>
      </c>
      <c r="J378">
        <f t="shared" si="32"/>
        <v>0</v>
      </c>
      <c r="K378">
        <f t="shared" si="33"/>
        <v>0</v>
      </c>
      <c r="L378">
        <f t="shared" si="34"/>
        <v>0</v>
      </c>
      <c r="M378">
        <f t="shared" si="35"/>
        <v>0</v>
      </c>
    </row>
    <row r="379" spans="1:13" x14ac:dyDescent="0.2">
      <c r="A379" t="s">
        <v>415</v>
      </c>
      <c r="B379">
        <v>96</v>
      </c>
      <c r="C379" t="s">
        <v>410</v>
      </c>
      <c r="D379">
        <v>0</v>
      </c>
      <c r="E379">
        <v>0</v>
      </c>
      <c r="F379">
        <v>0</v>
      </c>
      <c r="G379">
        <v>0</v>
      </c>
      <c r="H379">
        <f t="shared" si="30"/>
        <v>0</v>
      </c>
      <c r="I379">
        <f t="shared" si="31"/>
        <v>0</v>
      </c>
      <c r="J379">
        <f t="shared" si="32"/>
        <v>0</v>
      </c>
      <c r="K379">
        <f t="shared" si="33"/>
        <v>0</v>
      </c>
      <c r="L379">
        <f t="shared" si="34"/>
        <v>0</v>
      </c>
      <c r="M379">
        <f t="shared" si="35"/>
        <v>0</v>
      </c>
    </row>
    <row r="380" spans="1:13" x14ac:dyDescent="0.2">
      <c r="A380" t="s">
        <v>415</v>
      </c>
      <c r="B380">
        <v>96</v>
      </c>
      <c r="C380" t="s">
        <v>410</v>
      </c>
      <c r="D380">
        <v>0</v>
      </c>
      <c r="E380">
        <v>0</v>
      </c>
      <c r="F380">
        <v>0</v>
      </c>
      <c r="G380">
        <v>0</v>
      </c>
      <c r="H380">
        <f t="shared" si="30"/>
        <v>0</v>
      </c>
      <c r="I380">
        <f t="shared" si="31"/>
        <v>0</v>
      </c>
      <c r="J380">
        <f t="shared" si="32"/>
        <v>0</v>
      </c>
      <c r="K380">
        <f t="shared" si="33"/>
        <v>0</v>
      </c>
      <c r="L380">
        <f t="shared" si="34"/>
        <v>0</v>
      </c>
      <c r="M380">
        <f t="shared" si="35"/>
        <v>0</v>
      </c>
    </row>
    <row r="381" spans="1:13" x14ac:dyDescent="0.2">
      <c r="A381" t="s">
        <v>415</v>
      </c>
      <c r="B381">
        <v>96</v>
      </c>
      <c r="C381" t="s">
        <v>410</v>
      </c>
      <c r="D381">
        <v>0</v>
      </c>
      <c r="E381">
        <v>0</v>
      </c>
      <c r="F381">
        <v>0</v>
      </c>
      <c r="G381">
        <v>0</v>
      </c>
      <c r="H381">
        <f t="shared" si="30"/>
        <v>0</v>
      </c>
      <c r="I381">
        <f t="shared" si="31"/>
        <v>0</v>
      </c>
      <c r="J381">
        <f t="shared" si="32"/>
        <v>0</v>
      </c>
      <c r="K381">
        <f t="shared" si="33"/>
        <v>0</v>
      </c>
      <c r="L381">
        <f t="shared" si="34"/>
        <v>0</v>
      </c>
      <c r="M381">
        <f t="shared" si="35"/>
        <v>0</v>
      </c>
    </row>
    <row r="382" spans="1:13" x14ac:dyDescent="0.2">
      <c r="A382" t="s">
        <v>415</v>
      </c>
      <c r="B382">
        <v>96</v>
      </c>
      <c r="C382" t="s">
        <v>410</v>
      </c>
      <c r="D382">
        <v>0</v>
      </c>
      <c r="E382">
        <v>0</v>
      </c>
      <c r="F382">
        <v>0</v>
      </c>
      <c r="G382">
        <v>0</v>
      </c>
      <c r="H382">
        <f t="shared" si="30"/>
        <v>0</v>
      </c>
      <c r="I382">
        <f t="shared" si="31"/>
        <v>0</v>
      </c>
      <c r="J382">
        <f t="shared" si="32"/>
        <v>0</v>
      </c>
      <c r="K382">
        <f t="shared" si="33"/>
        <v>0</v>
      </c>
      <c r="L382">
        <f t="shared" si="34"/>
        <v>0</v>
      </c>
      <c r="M382">
        <f t="shared" si="35"/>
        <v>0</v>
      </c>
    </row>
    <row r="383" spans="1:13" x14ac:dyDescent="0.2">
      <c r="A383" t="s">
        <v>415</v>
      </c>
      <c r="B383">
        <v>96</v>
      </c>
      <c r="C383" t="s">
        <v>410</v>
      </c>
      <c r="D383">
        <v>0</v>
      </c>
      <c r="E383">
        <v>1</v>
      </c>
      <c r="F383">
        <v>0</v>
      </c>
      <c r="G383">
        <v>0</v>
      </c>
      <c r="H383">
        <f t="shared" si="30"/>
        <v>0</v>
      </c>
      <c r="I383">
        <f t="shared" si="31"/>
        <v>0</v>
      </c>
      <c r="J383">
        <f t="shared" si="32"/>
        <v>0</v>
      </c>
      <c r="K383">
        <f t="shared" si="33"/>
        <v>0</v>
      </c>
      <c r="L383">
        <f t="shared" si="34"/>
        <v>0</v>
      </c>
      <c r="M383">
        <f t="shared" si="35"/>
        <v>0</v>
      </c>
    </row>
    <row r="384" spans="1:13" x14ac:dyDescent="0.2">
      <c r="A384" t="s">
        <v>415</v>
      </c>
      <c r="B384">
        <v>96</v>
      </c>
      <c r="C384" t="s">
        <v>410</v>
      </c>
      <c r="D384">
        <v>1</v>
      </c>
      <c r="E384">
        <v>0</v>
      </c>
      <c r="F384">
        <v>0</v>
      </c>
      <c r="G384">
        <v>0</v>
      </c>
      <c r="H384">
        <f t="shared" si="30"/>
        <v>0</v>
      </c>
      <c r="I384">
        <f t="shared" si="31"/>
        <v>0</v>
      </c>
      <c r="J384">
        <f t="shared" si="32"/>
        <v>0</v>
      </c>
      <c r="K384">
        <f t="shared" si="33"/>
        <v>0</v>
      </c>
      <c r="L384">
        <f t="shared" si="34"/>
        <v>0</v>
      </c>
      <c r="M384">
        <f t="shared" si="35"/>
        <v>0</v>
      </c>
    </row>
    <row r="385" spans="1:13" x14ac:dyDescent="0.2">
      <c r="A385" t="s">
        <v>415</v>
      </c>
      <c r="B385">
        <v>96</v>
      </c>
      <c r="C385" t="s">
        <v>410</v>
      </c>
      <c r="D385">
        <v>0</v>
      </c>
      <c r="E385">
        <v>1</v>
      </c>
      <c r="F385">
        <v>0</v>
      </c>
      <c r="G385">
        <v>0</v>
      </c>
      <c r="H385">
        <f t="shared" si="30"/>
        <v>0</v>
      </c>
      <c r="I385">
        <f t="shared" si="31"/>
        <v>0</v>
      </c>
      <c r="J385">
        <f t="shared" si="32"/>
        <v>0</v>
      </c>
      <c r="K385">
        <f t="shared" si="33"/>
        <v>0</v>
      </c>
      <c r="L385">
        <f t="shared" si="34"/>
        <v>0</v>
      </c>
      <c r="M385">
        <f t="shared" si="35"/>
        <v>0</v>
      </c>
    </row>
    <row r="386" spans="1:13" x14ac:dyDescent="0.2">
      <c r="A386" t="s">
        <v>415</v>
      </c>
      <c r="B386">
        <v>96</v>
      </c>
      <c r="C386" t="s">
        <v>410</v>
      </c>
      <c r="D386">
        <v>0</v>
      </c>
      <c r="E386">
        <v>0</v>
      </c>
      <c r="F386">
        <v>0</v>
      </c>
      <c r="G386">
        <v>0</v>
      </c>
      <c r="H386">
        <f t="shared" si="30"/>
        <v>0</v>
      </c>
      <c r="I386">
        <f t="shared" si="31"/>
        <v>0</v>
      </c>
      <c r="J386">
        <f t="shared" si="32"/>
        <v>0</v>
      </c>
      <c r="K386">
        <f t="shared" si="33"/>
        <v>0</v>
      </c>
      <c r="L386">
        <f t="shared" si="34"/>
        <v>0</v>
      </c>
      <c r="M386">
        <f t="shared" si="35"/>
        <v>0</v>
      </c>
    </row>
    <row r="387" spans="1:13" x14ac:dyDescent="0.2">
      <c r="A387" t="s">
        <v>415</v>
      </c>
      <c r="B387">
        <v>96</v>
      </c>
      <c r="C387" t="s">
        <v>410</v>
      </c>
      <c r="D387">
        <v>0</v>
      </c>
      <c r="E387">
        <v>0</v>
      </c>
      <c r="F387">
        <v>0</v>
      </c>
      <c r="G387">
        <v>0</v>
      </c>
      <c r="H387">
        <f t="shared" ref="H387:H450" si="36">IF(D387+E387=2,1,0)</f>
        <v>0</v>
      </c>
      <c r="I387">
        <f t="shared" ref="I387:I450" si="37">IF(D387+F387=2,1,0)</f>
        <v>0</v>
      </c>
      <c r="J387">
        <f t="shared" ref="J387:J450" si="38">IF(D387+G387=2,1,0)</f>
        <v>0</v>
      </c>
      <c r="K387">
        <f t="shared" ref="K387:K450" si="39">IF(E387+F387=2,1,0)</f>
        <v>0</v>
      </c>
      <c r="L387">
        <f t="shared" ref="L387:L450" si="40">IF(E387+G387=2,1,0)</f>
        <v>0</v>
      </c>
      <c r="M387">
        <f t="shared" ref="M387:M450" si="41">IF(F387+G387=2,1,0)</f>
        <v>0</v>
      </c>
    </row>
    <row r="388" spans="1:13" x14ac:dyDescent="0.2">
      <c r="A388" t="s">
        <v>415</v>
      </c>
      <c r="B388">
        <v>96</v>
      </c>
      <c r="C388" t="s">
        <v>410</v>
      </c>
      <c r="D388">
        <v>0</v>
      </c>
      <c r="E388">
        <v>0</v>
      </c>
      <c r="F388">
        <v>0</v>
      </c>
      <c r="G388">
        <v>0</v>
      </c>
      <c r="H388">
        <f t="shared" si="36"/>
        <v>0</v>
      </c>
      <c r="I388">
        <f t="shared" si="37"/>
        <v>0</v>
      </c>
      <c r="J388">
        <f t="shared" si="38"/>
        <v>0</v>
      </c>
      <c r="K388">
        <f t="shared" si="39"/>
        <v>0</v>
      </c>
      <c r="L388">
        <f t="shared" si="40"/>
        <v>0</v>
      </c>
      <c r="M388">
        <f t="shared" si="41"/>
        <v>0</v>
      </c>
    </row>
    <row r="389" spans="1:13" x14ac:dyDescent="0.2">
      <c r="A389" t="s">
        <v>415</v>
      </c>
      <c r="B389">
        <v>96</v>
      </c>
      <c r="C389" t="s">
        <v>410</v>
      </c>
      <c r="D389">
        <v>0</v>
      </c>
      <c r="E389">
        <v>0</v>
      </c>
      <c r="F389">
        <v>0</v>
      </c>
      <c r="G389">
        <v>0</v>
      </c>
      <c r="H389">
        <f t="shared" si="36"/>
        <v>0</v>
      </c>
      <c r="I389">
        <f t="shared" si="37"/>
        <v>0</v>
      </c>
      <c r="J389">
        <f t="shared" si="38"/>
        <v>0</v>
      </c>
      <c r="K389">
        <f t="shared" si="39"/>
        <v>0</v>
      </c>
      <c r="L389">
        <f t="shared" si="40"/>
        <v>0</v>
      </c>
      <c r="M389">
        <f t="shared" si="41"/>
        <v>0</v>
      </c>
    </row>
    <row r="390" spans="1:13" x14ac:dyDescent="0.2">
      <c r="A390" t="s">
        <v>415</v>
      </c>
      <c r="B390">
        <v>96</v>
      </c>
      <c r="C390" t="s">
        <v>410</v>
      </c>
      <c r="D390">
        <v>0</v>
      </c>
      <c r="E390">
        <v>0</v>
      </c>
      <c r="F390">
        <v>0</v>
      </c>
      <c r="G390">
        <v>0</v>
      </c>
      <c r="H390">
        <f t="shared" si="36"/>
        <v>0</v>
      </c>
      <c r="I390">
        <f t="shared" si="37"/>
        <v>0</v>
      </c>
      <c r="J390">
        <f t="shared" si="38"/>
        <v>0</v>
      </c>
      <c r="K390">
        <f t="shared" si="39"/>
        <v>0</v>
      </c>
      <c r="L390">
        <f t="shared" si="40"/>
        <v>0</v>
      </c>
      <c r="M390">
        <f t="shared" si="41"/>
        <v>0</v>
      </c>
    </row>
    <row r="391" spans="1:13" x14ac:dyDescent="0.2">
      <c r="A391" t="s">
        <v>415</v>
      </c>
      <c r="B391">
        <v>96</v>
      </c>
      <c r="C391" t="s">
        <v>410</v>
      </c>
      <c r="D391">
        <v>0</v>
      </c>
      <c r="E391">
        <v>0</v>
      </c>
      <c r="F391">
        <v>0</v>
      </c>
      <c r="G391">
        <v>0</v>
      </c>
      <c r="H391">
        <f t="shared" si="36"/>
        <v>0</v>
      </c>
      <c r="I391">
        <f t="shared" si="37"/>
        <v>0</v>
      </c>
      <c r="J391">
        <f t="shared" si="38"/>
        <v>0</v>
      </c>
      <c r="K391">
        <f t="shared" si="39"/>
        <v>0</v>
      </c>
      <c r="L391">
        <f t="shared" si="40"/>
        <v>0</v>
      </c>
      <c r="M391">
        <f t="shared" si="41"/>
        <v>0</v>
      </c>
    </row>
    <row r="392" spans="1:13" x14ac:dyDescent="0.2">
      <c r="A392" t="s">
        <v>415</v>
      </c>
      <c r="B392">
        <v>96</v>
      </c>
      <c r="C392" t="s">
        <v>410</v>
      </c>
      <c r="D392">
        <v>0</v>
      </c>
      <c r="E392">
        <v>0</v>
      </c>
      <c r="F392">
        <v>0</v>
      </c>
      <c r="G392">
        <v>0</v>
      </c>
      <c r="H392">
        <f t="shared" si="36"/>
        <v>0</v>
      </c>
      <c r="I392">
        <f t="shared" si="37"/>
        <v>0</v>
      </c>
      <c r="J392">
        <f t="shared" si="38"/>
        <v>0</v>
      </c>
      <c r="K392">
        <f t="shared" si="39"/>
        <v>0</v>
      </c>
      <c r="L392">
        <f t="shared" si="40"/>
        <v>0</v>
      </c>
      <c r="M392">
        <f t="shared" si="41"/>
        <v>0</v>
      </c>
    </row>
    <row r="393" spans="1:13" x14ac:dyDescent="0.2">
      <c r="A393" t="s">
        <v>415</v>
      </c>
      <c r="B393">
        <v>96</v>
      </c>
      <c r="C393" t="s">
        <v>410</v>
      </c>
      <c r="D393">
        <v>0</v>
      </c>
      <c r="E393">
        <v>0</v>
      </c>
      <c r="F393">
        <v>0</v>
      </c>
      <c r="G393">
        <v>0</v>
      </c>
      <c r="H393">
        <f t="shared" si="36"/>
        <v>0</v>
      </c>
      <c r="I393">
        <f t="shared" si="37"/>
        <v>0</v>
      </c>
      <c r="J393">
        <f t="shared" si="38"/>
        <v>0</v>
      </c>
      <c r="K393">
        <f t="shared" si="39"/>
        <v>0</v>
      </c>
      <c r="L393">
        <f t="shared" si="40"/>
        <v>0</v>
      </c>
      <c r="M393">
        <f t="shared" si="41"/>
        <v>0</v>
      </c>
    </row>
    <row r="394" spans="1:13" x14ac:dyDescent="0.2">
      <c r="A394" t="s">
        <v>415</v>
      </c>
      <c r="B394">
        <v>96</v>
      </c>
      <c r="C394" t="s">
        <v>410</v>
      </c>
      <c r="D394">
        <v>0</v>
      </c>
      <c r="E394">
        <v>0</v>
      </c>
      <c r="F394">
        <v>0</v>
      </c>
      <c r="G394">
        <v>0</v>
      </c>
      <c r="H394">
        <f t="shared" si="36"/>
        <v>0</v>
      </c>
      <c r="I394">
        <f t="shared" si="37"/>
        <v>0</v>
      </c>
      <c r="J394">
        <f t="shared" si="38"/>
        <v>0</v>
      </c>
      <c r="K394">
        <f t="shared" si="39"/>
        <v>0</v>
      </c>
      <c r="L394">
        <f t="shared" si="40"/>
        <v>0</v>
      </c>
      <c r="M394">
        <f t="shared" si="41"/>
        <v>0</v>
      </c>
    </row>
    <row r="395" spans="1:13" x14ac:dyDescent="0.2">
      <c r="A395" t="s">
        <v>415</v>
      </c>
      <c r="B395">
        <v>96</v>
      </c>
      <c r="C395" t="s">
        <v>410</v>
      </c>
      <c r="D395">
        <v>0</v>
      </c>
      <c r="E395">
        <v>0</v>
      </c>
      <c r="F395">
        <v>0</v>
      </c>
      <c r="G395">
        <v>0</v>
      </c>
      <c r="H395">
        <f t="shared" si="36"/>
        <v>0</v>
      </c>
      <c r="I395">
        <f t="shared" si="37"/>
        <v>0</v>
      </c>
      <c r="J395">
        <f t="shared" si="38"/>
        <v>0</v>
      </c>
      <c r="K395">
        <f t="shared" si="39"/>
        <v>0</v>
      </c>
      <c r="L395">
        <f t="shared" si="40"/>
        <v>0</v>
      </c>
      <c r="M395">
        <f t="shared" si="41"/>
        <v>0</v>
      </c>
    </row>
    <row r="396" spans="1:13" x14ac:dyDescent="0.2">
      <c r="A396" t="s">
        <v>415</v>
      </c>
      <c r="B396">
        <v>96</v>
      </c>
      <c r="C396" t="s">
        <v>410</v>
      </c>
      <c r="D396">
        <v>0</v>
      </c>
      <c r="E396">
        <v>0</v>
      </c>
      <c r="F396">
        <v>0</v>
      </c>
      <c r="G396">
        <v>0</v>
      </c>
      <c r="H396">
        <f t="shared" si="36"/>
        <v>0</v>
      </c>
      <c r="I396">
        <f t="shared" si="37"/>
        <v>0</v>
      </c>
      <c r="J396">
        <f t="shared" si="38"/>
        <v>0</v>
      </c>
      <c r="K396">
        <f t="shared" si="39"/>
        <v>0</v>
      </c>
      <c r="L396">
        <f t="shared" si="40"/>
        <v>0</v>
      </c>
      <c r="M396">
        <f t="shared" si="41"/>
        <v>0</v>
      </c>
    </row>
    <row r="397" spans="1:13" x14ac:dyDescent="0.2">
      <c r="A397" t="s">
        <v>415</v>
      </c>
      <c r="B397">
        <v>96</v>
      </c>
      <c r="C397" t="s">
        <v>410</v>
      </c>
      <c r="D397">
        <v>0</v>
      </c>
      <c r="E397">
        <v>0</v>
      </c>
      <c r="F397">
        <v>0</v>
      </c>
      <c r="G397">
        <v>0</v>
      </c>
      <c r="H397">
        <f t="shared" si="36"/>
        <v>0</v>
      </c>
      <c r="I397">
        <f t="shared" si="37"/>
        <v>0</v>
      </c>
      <c r="J397">
        <f t="shared" si="38"/>
        <v>0</v>
      </c>
      <c r="K397">
        <f t="shared" si="39"/>
        <v>0</v>
      </c>
      <c r="L397">
        <f t="shared" si="40"/>
        <v>0</v>
      </c>
      <c r="M397">
        <f t="shared" si="41"/>
        <v>0</v>
      </c>
    </row>
    <row r="398" spans="1:13" x14ac:dyDescent="0.2">
      <c r="A398" t="s">
        <v>415</v>
      </c>
      <c r="B398">
        <v>96</v>
      </c>
      <c r="C398" t="s">
        <v>410</v>
      </c>
      <c r="D398">
        <v>0</v>
      </c>
      <c r="E398">
        <v>0</v>
      </c>
      <c r="F398">
        <v>0</v>
      </c>
      <c r="G398">
        <v>0</v>
      </c>
      <c r="H398">
        <f t="shared" si="36"/>
        <v>0</v>
      </c>
      <c r="I398">
        <f t="shared" si="37"/>
        <v>0</v>
      </c>
      <c r="J398">
        <f t="shared" si="38"/>
        <v>0</v>
      </c>
      <c r="K398">
        <f t="shared" si="39"/>
        <v>0</v>
      </c>
      <c r="L398">
        <f t="shared" si="40"/>
        <v>0</v>
      </c>
      <c r="M398">
        <f t="shared" si="41"/>
        <v>0</v>
      </c>
    </row>
    <row r="399" spans="1:13" x14ac:dyDescent="0.2">
      <c r="A399" t="s">
        <v>415</v>
      </c>
      <c r="B399">
        <v>96</v>
      </c>
      <c r="C399" t="s">
        <v>410</v>
      </c>
      <c r="D399">
        <v>0</v>
      </c>
      <c r="E399">
        <v>0</v>
      </c>
      <c r="F399">
        <v>0</v>
      </c>
      <c r="G399">
        <v>0</v>
      </c>
      <c r="H399">
        <f t="shared" si="36"/>
        <v>0</v>
      </c>
      <c r="I399">
        <f t="shared" si="37"/>
        <v>0</v>
      </c>
      <c r="J399">
        <f t="shared" si="38"/>
        <v>0</v>
      </c>
      <c r="K399">
        <f t="shared" si="39"/>
        <v>0</v>
      </c>
      <c r="L399">
        <f t="shared" si="40"/>
        <v>0</v>
      </c>
      <c r="M399">
        <f t="shared" si="41"/>
        <v>0</v>
      </c>
    </row>
    <row r="400" spans="1:13" x14ac:dyDescent="0.2">
      <c r="A400" t="s">
        <v>415</v>
      </c>
      <c r="B400">
        <v>96</v>
      </c>
      <c r="C400" t="s">
        <v>410</v>
      </c>
      <c r="D400">
        <v>0</v>
      </c>
      <c r="E400">
        <v>0</v>
      </c>
      <c r="F400">
        <v>0</v>
      </c>
      <c r="G400">
        <v>0</v>
      </c>
      <c r="H400">
        <f t="shared" si="36"/>
        <v>0</v>
      </c>
      <c r="I400">
        <f t="shared" si="37"/>
        <v>0</v>
      </c>
      <c r="J400">
        <f t="shared" si="38"/>
        <v>0</v>
      </c>
      <c r="K400">
        <f t="shared" si="39"/>
        <v>0</v>
      </c>
      <c r="L400">
        <f t="shared" si="40"/>
        <v>0</v>
      </c>
      <c r="M400">
        <f t="shared" si="41"/>
        <v>0</v>
      </c>
    </row>
    <row r="401" spans="1:13" x14ac:dyDescent="0.2">
      <c r="A401" t="s">
        <v>415</v>
      </c>
      <c r="B401">
        <v>96</v>
      </c>
      <c r="C401" t="s">
        <v>410</v>
      </c>
      <c r="D401">
        <v>0</v>
      </c>
      <c r="E401">
        <v>0</v>
      </c>
      <c r="F401">
        <v>0</v>
      </c>
      <c r="G401">
        <v>0</v>
      </c>
      <c r="H401">
        <f t="shared" si="36"/>
        <v>0</v>
      </c>
      <c r="I401">
        <f t="shared" si="37"/>
        <v>0</v>
      </c>
      <c r="J401">
        <f t="shared" si="38"/>
        <v>0</v>
      </c>
      <c r="K401">
        <f t="shared" si="39"/>
        <v>0</v>
      </c>
      <c r="L401">
        <f t="shared" si="40"/>
        <v>0</v>
      </c>
      <c r="M401">
        <f t="shared" si="41"/>
        <v>0</v>
      </c>
    </row>
    <row r="402" spans="1:13" x14ac:dyDescent="0.2">
      <c r="A402" t="s">
        <v>415</v>
      </c>
      <c r="B402">
        <v>96</v>
      </c>
      <c r="C402" t="s">
        <v>410</v>
      </c>
      <c r="D402">
        <v>0</v>
      </c>
      <c r="E402">
        <v>0</v>
      </c>
      <c r="F402">
        <v>0</v>
      </c>
      <c r="G402">
        <v>0</v>
      </c>
      <c r="H402">
        <f t="shared" si="36"/>
        <v>0</v>
      </c>
      <c r="I402">
        <f t="shared" si="37"/>
        <v>0</v>
      </c>
      <c r="J402">
        <f t="shared" si="38"/>
        <v>0</v>
      </c>
      <c r="K402">
        <f t="shared" si="39"/>
        <v>0</v>
      </c>
      <c r="L402">
        <f t="shared" si="40"/>
        <v>0</v>
      </c>
      <c r="M402">
        <f t="shared" si="41"/>
        <v>0</v>
      </c>
    </row>
    <row r="403" spans="1:13" x14ac:dyDescent="0.2">
      <c r="A403" t="s">
        <v>415</v>
      </c>
      <c r="B403">
        <v>96</v>
      </c>
      <c r="C403" t="s">
        <v>410</v>
      </c>
      <c r="D403">
        <v>0</v>
      </c>
      <c r="E403">
        <v>0</v>
      </c>
      <c r="F403">
        <v>0</v>
      </c>
      <c r="G403">
        <v>0</v>
      </c>
      <c r="H403">
        <f t="shared" si="36"/>
        <v>0</v>
      </c>
      <c r="I403">
        <f t="shared" si="37"/>
        <v>0</v>
      </c>
      <c r="J403">
        <f t="shared" si="38"/>
        <v>0</v>
      </c>
      <c r="K403">
        <f t="shared" si="39"/>
        <v>0</v>
      </c>
      <c r="L403">
        <f t="shared" si="40"/>
        <v>0</v>
      </c>
      <c r="M403">
        <f t="shared" si="41"/>
        <v>0</v>
      </c>
    </row>
    <row r="404" spans="1:13" x14ac:dyDescent="0.2">
      <c r="A404" t="s">
        <v>415</v>
      </c>
      <c r="B404">
        <v>96</v>
      </c>
      <c r="C404" t="s">
        <v>410</v>
      </c>
      <c r="D404">
        <v>0</v>
      </c>
      <c r="E404">
        <v>0</v>
      </c>
      <c r="F404">
        <v>0</v>
      </c>
      <c r="G404">
        <v>0</v>
      </c>
      <c r="H404">
        <f t="shared" si="36"/>
        <v>0</v>
      </c>
      <c r="I404">
        <f t="shared" si="37"/>
        <v>0</v>
      </c>
      <c r="J404">
        <f t="shared" si="38"/>
        <v>0</v>
      </c>
      <c r="K404">
        <f t="shared" si="39"/>
        <v>0</v>
      </c>
      <c r="L404">
        <f t="shared" si="40"/>
        <v>0</v>
      </c>
      <c r="M404">
        <f t="shared" si="41"/>
        <v>0</v>
      </c>
    </row>
    <row r="405" spans="1:13" x14ac:dyDescent="0.2">
      <c r="A405" t="s">
        <v>415</v>
      </c>
      <c r="B405">
        <v>96</v>
      </c>
      <c r="C405" t="s">
        <v>410</v>
      </c>
      <c r="D405">
        <v>0</v>
      </c>
      <c r="E405">
        <v>0</v>
      </c>
      <c r="F405">
        <v>0</v>
      </c>
      <c r="G405">
        <v>0</v>
      </c>
      <c r="H405">
        <f t="shared" si="36"/>
        <v>0</v>
      </c>
      <c r="I405">
        <f t="shared" si="37"/>
        <v>0</v>
      </c>
      <c r="J405">
        <f t="shared" si="38"/>
        <v>0</v>
      </c>
      <c r="K405">
        <f t="shared" si="39"/>
        <v>0</v>
      </c>
      <c r="L405">
        <f t="shared" si="40"/>
        <v>0</v>
      </c>
      <c r="M405">
        <f t="shared" si="41"/>
        <v>0</v>
      </c>
    </row>
    <row r="406" spans="1:13" x14ac:dyDescent="0.2">
      <c r="A406" t="s">
        <v>415</v>
      </c>
      <c r="B406">
        <v>96</v>
      </c>
      <c r="C406" t="s">
        <v>410</v>
      </c>
      <c r="D406">
        <v>0</v>
      </c>
      <c r="E406">
        <v>0</v>
      </c>
      <c r="F406">
        <v>0</v>
      </c>
      <c r="G406">
        <v>0</v>
      </c>
      <c r="H406">
        <f t="shared" si="36"/>
        <v>0</v>
      </c>
      <c r="I406">
        <f t="shared" si="37"/>
        <v>0</v>
      </c>
      <c r="J406">
        <f t="shared" si="38"/>
        <v>0</v>
      </c>
      <c r="K406">
        <f t="shared" si="39"/>
        <v>0</v>
      </c>
      <c r="L406">
        <f t="shared" si="40"/>
        <v>0</v>
      </c>
      <c r="M406">
        <f t="shared" si="41"/>
        <v>0</v>
      </c>
    </row>
    <row r="407" spans="1:13" x14ac:dyDescent="0.2">
      <c r="A407" t="s">
        <v>415</v>
      </c>
      <c r="B407">
        <v>96</v>
      </c>
      <c r="C407" t="s">
        <v>410</v>
      </c>
      <c r="D407">
        <v>0</v>
      </c>
      <c r="E407">
        <v>0</v>
      </c>
      <c r="F407">
        <v>0</v>
      </c>
      <c r="G407">
        <v>0</v>
      </c>
      <c r="H407">
        <f t="shared" si="36"/>
        <v>0</v>
      </c>
      <c r="I407">
        <f t="shared" si="37"/>
        <v>0</v>
      </c>
      <c r="J407">
        <f t="shared" si="38"/>
        <v>0</v>
      </c>
      <c r="K407">
        <f t="shared" si="39"/>
        <v>0</v>
      </c>
      <c r="L407">
        <f t="shared" si="40"/>
        <v>0</v>
      </c>
      <c r="M407">
        <f t="shared" si="41"/>
        <v>0</v>
      </c>
    </row>
    <row r="408" spans="1:13" x14ac:dyDescent="0.2">
      <c r="A408" t="s">
        <v>415</v>
      </c>
      <c r="B408">
        <v>96</v>
      </c>
      <c r="C408" t="s">
        <v>410</v>
      </c>
      <c r="D408">
        <v>0</v>
      </c>
      <c r="E408">
        <v>0</v>
      </c>
      <c r="F408">
        <v>0</v>
      </c>
      <c r="G408">
        <v>0</v>
      </c>
      <c r="H408">
        <f t="shared" si="36"/>
        <v>0</v>
      </c>
      <c r="I408">
        <f t="shared" si="37"/>
        <v>0</v>
      </c>
      <c r="J408">
        <f t="shared" si="38"/>
        <v>0</v>
      </c>
      <c r="K408">
        <f t="shared" si="39"/>
        <v>0</v>
      </c>
      <c r="L408">
        <f t="shared" si="40"/>
        <v>0</v>
      </c>
      <c r="M408">
        <f t="shared" si="41"/>
        <v>0</v>
      </c>
    </row>
    <row r="409" spans="1:13" x14ac:dyDescent="0.2">
      <c r="A409" t="s">
        <v>415</v>
      </c>
      <c r="B409">
        <v>96</v>
      </c>
      <c r="C409" t="s">
        <v>410</v>
      </c>
      <c r="D409">
        <v>0</v>
      </c>
      <c r="E409">
        <v>0</v>
      </c>
      <c r="F409">
        <v>0</v>
      </c>
      <c r="G409">
        <v>0</v>
      </c>
      <c r="H409">
        <f t="shared" si="36"/>
        <v>0</v>
      </c>
      <c r="I409">
        <f t="shared" si="37"/>
        <v>0</v>
      </c>
      <c r="J409">
        <f t="shared" si="38"/>
        <v>0</v>
      </c>
      <c r="K409">
        <f t="shared" si="39"/>
        <v>0</v>
      </c>
      <c r="L409">
        <f t="shared" si="40"/>
        <v>0</v>
      </c>
      <c r="M409">
        <f t="shared" si="41"/>
        <v>0</v>
      </c>
    </row>
    <row r="410" spans="1:13" x14ac:dyDescent="0.2">
      <c r="A410" t="s">
        <v>415</v>
      </c>
      <c r="B410">
        <v>96</v>
      </c>
      <c r="C410" t="s">
        <v>410</v>
      </c>
      <c r="D410">
        <v>0</v>
      </c>
      <c r="E410">
        <v>0</v>
      </c>
      <c r="F410">
        <v>0</v>
      </c>
      <c r="G410">
        <v>0</v>
      </c>
      <c r="H410">
        <f t="shared" si="36"/>
        <v>0</v>
      </c>
      <c r="I410">
        <f t="shared" si="37"/>
        <v>0</v>
      </c>
      <c r="J410">
        <f t="shared" si="38"/>
        <v>0</v>
      </c>
      <c r="K410">
        <f t="shared" si="39"/>
        <v>0</v>
      </c>
      <c r="L410">
        <f t="shared" si="40"/>
        <v>0</v>
      </c>
      <c r="M410">
        <f t="shared" si="41"/>
        <v>0</v>
      </c>
    </row>
    <row r="411" spans="1:13" x14ac:dyDescent="0.2">
      <c r="A411" t="s">
        <v>415</v>
      </c>
      <c r="B411">
        <v>96</v>
      </c>
      <c r="C411" t="s">
        <v>410</v>
      </c>
      <c r="D411">
        <v>0</v>
      </c>
      <c r="E411">
        <v>0</v>
      </c>
      <c r="F411">
        <v>0</v>
      </c>
      <c r="G411">
        <v>0</v>
      </c>
      <c r="H411">
        <f t="shared" si="36"/>
        <v>0</v>
      </c>
      <c r="I411">
        <f t="shared" si="37"/>
        <v>0</v>
      </c>
      <c r="J411">
        <f t="shared" si="38"/>
        <v>0</v>
      </c>
      <c r="K411">
        <f t="shared" si="39"/>
        <v>0</v>
      </c>
      <c r="L411">
        <f t="shared" si="40"/>
        <v>0</v>
      </c>
      <c r="M411">
        <f t="shared" si="41"/>
        <v>0</v>
      </c>
    </row>
    <row r="412" spans="1:13" x14ac:dyDescent="0.2">
      <c r="A412" t="s">
        <v>415</v>
      </c>
      <c r="B412">
        <v>96</v>
      </c>
      <c r="C412" t="s">
        <v>410</v>
      </c>
      <c r="D412">
        <v>0</v>
      </c>
      <c r="E412">
        <v>0</v>
      </c>
      <c r="F412">
        <v>0</v>
      </c>
      <c r="G412">
        <v>0</v>
      </c>
      <c r="H412">
        <f t="shared" si="36"/>
        <v>0</v>
      </c>
      <c r="I412">
        <f t="shared" si="37"/>
        <v>0</v>
      </c>
      <c r="J412">
        <f t="shared" si="38"/>
        <v>0</v>
      </c>
      <c r="K412">
        <f t="shared" si="39"/>
        <v>0</v>
      </c>
      <c r="L412">
        <f t="shared" si="40"/>
        <v>0</v>
      </c>
      <c r="M412">
        <f t="shared" si="41"/>
        <v>0</v>
      </c>
    </row>
    <row r="413" spans="1:13" x14ac:dyDescent="0.2">
      <c r="A413" t="s">
        <v>415</v>
      </c>
      <c r="B413">
        <v>96</v>
      </c>
      <c r="C413" t="s">
        <v>410</v>
      </c>
      <c r="D413">
        <v>0</v>
      </c>
      <c r="E413">
        <v>0</v>
      </c>
      <c r="F413">
        <v>0</v>
      </c>
      <c r="G413">
        <v>0</v>
      </c>
      <c r="H413">
        <f t="shared" si="36"/>
        <v>0</v>
      </c>
      <c r="I413">
        <f t="shared" si="37"/>
        <v>0</v>
      </c>
      <c r="J413">
        <f t="shared" si="38"/>
        <v>0</v>
      </c>
      <c r="K413">
        <f t="shared" si="39"/>
        <v>0</v>
      </c>
      <c r="L413">
        <f t="shared" si="40"/>
        <v>0</v>
      </c>
      <c r="M413">
        <f t="shared" si="41"/>
        <v>0</v>
      </c>
    </row>
    <row r="414" spans="1:13" x14ac:dyDescent="0.2">
      <c r="A414" t="s">
        <v>415</v>
      </c>
      <c r="B414">
        <v>96</v>
      </c>
      <c r="C414" t="s">
        <v>410</v>
      </c>
      <c r="D414">
        <v>0</v>
      </c>
      <c r="E414">
        <v>0</v>
      </c>
      <c r="F414">
        <v>0</v>
      </c>
      <c r="G414">
        <v>0</v>
      </c>
      <c r="H414">
        <f t="shared" si="36"/>
        <v>0</v>
      </c>
      <c r="I414">
        <f t="shared" si="37"/>
        <v>0</v>
      </c>
      <c r="J414">
        <f t="shared" si="38"/>
        <v>0</v>
      </c>
      <c r="K414">
        <f t="shared" si="39"/>
        <v>0</v>
      </c>
      <c r="L414">
        <f t="shared" si="40"/>
        <v>0</v>
      </c>
      <c r="M414">
        <f t="shared" si="41"/>
        <v>0</v>
      </c>
    </row>
    <row r="415" spans="1:13" x14ac:dyDescent="0.2">
      <c r="A415" t="s">
        <v>415</v>
      </c>
      <c r="B415">
        <v>96</v>
      </c>
      <c r="C415" t="s">
        <v>410</v>
      </c>
      <c r="D415">
        <v>0</v>
      </c>
      <c r="E415">
        <v>0</v>
      </c>
      <c r="F415">
        <v>0</v>
      </c>
      <c r="G415">
        <v>0</v>
      </c>
      <c r="H415">
        <f t="shared" si="36"/>
        <v>0</v>
      </c>
      <c r="I415">
        <f t="shared" si="37"/>
        <v>0</v>
      </c>
      <c r="J415">
        <f t="shared" si="38"/>
        <v>0</v>
      </c>
      <c r="K415">
        <f t="shared" si="39"/>
        <v>0</v>
      </c>
      <c r="L415">
        <f t="shared" si="40"/>
        <v>0</v>
      </c>
      <c r="M415">
        <f t="shared" si="41"/>
        <v>0</v>
      </c>
    </row>
    <row r="416" spans="1:13" x14ac:dyDescent="0.2">
      <c r="A416" t="s">
        <v>415</v>
      </c>
      <c r="B416">
        <v>96</v>
      </c>
      <c r="C416" t="s">
        <v>410</v>
      </c>
      <c r="D416">
        <v>0</v>
      </c>
      <c r="E416">
        <v>0</v>
      </c>
      <c r="F416">
        <v>0</v>
      </c>
      <c r="G416">
        <v>0</v>
      </c>
      <c r="H416">
        <f t="shared" si="36"/>
        <v>0</v>
      </c>
      <c r="I416">
        <f t="shared" si="37"/>
        <v>0</v>
      </c>
      <c r="J416">
        <f t="shared" si="38"/>
        <v>0</v>
      </c>
      <c r="K416">
        <f t="shared" si="39"/>
        <v>0</v>
      </c>
      <c r="L416">
        <f t="shared" si="40"/>
        <v>0</v>
      </c>
      <c r="M416">
        <f t="shared" si="41"/>
        <v>0</v>
      </c>
    </row>
    <row r="417" spans="1:13" x14ac:dyDescent="0.2">
      <c r="A417" t="s">
        <v>415</v>
      </c>
      <c r="B417">
        <v>96</v>
      </c>
      <c r="C417" t="s">
        <v>410</v>
      </c>
      <c r="D417">
        <v>0</v>
      </c>
      <c r="E417">
        <v>0</v>
      </c>
      <c r="F417">
        <v>0</v>
      </c>
      <c r="G417">
        <v>0</v>
      </c>
      <c r="H417">
        <f t="shared" si="36"/>
        <v>0</v>
      </c>
      <c r="I417">
        <f t="shared" si="37"/>
        <v>0</v>
      </c>
      <c r="J417">
        <f t="shared" si="38"/>
        <v>0</v>
      </c>
      <c r="K417">
        <f t="shared" si="39"/>
        <v>0</v>
      </c>
      <c r="L417">
        <f t="shared" si="40"/>
        <v>0</v>
      </c>
      <c r="M417">
        <f t="shared" si="41"/>
        <v>0</v>
      </c>
    </row>
    <row r="418" spans="1:13" x14ac:dyDescent="0.2">
      <c r="A418" t="s">
        <v>415</v>
      </c>
      <c r="B418">
        <v>96</v>
      </c>
      <c r="C418" t="s">
        <v>410</v>
      </c>
      <c r="D418">
        <v>0</v>
      </c>
      <c r="E418">
        <v>0</v>
      </c>
      <c r="F418">
        <v>0</v>
      </c>
      <c r="G418">
        <v>0</v>
      </c>
      <c r="H418">
        <f t="shared" si="36"/>
        <v>0</v>
      </c>
      <c r="I418">
        <f t="shared" si="37"/>
        <v>0</v>
      </c>
      <c r="J418">
        <f t="shared" si="38"/>
        <v>0</v>
      </c>
      <c r="K418">
        <f t="shared" si="39"/>
        <v>0</v>
      </c>
      <c r="L418">
        <f t="shared" si="40"/>
        <v>0</v>
      </c>
      <c r="M418">
        <f t="shared" si="41"/>
        <v>0</v>
      </c>
    </row>
    <row r="419" spans="1:13" x14ac:dyDescent="0.2">
      <c r="A419" t="s">
        <v>415</v>
      </c>
      <c r="B419">
        <v>96</v>
      </c>
      <c r="C419" t="s">
        <v>410</v>
      </c>
      <c r="D419">
        <v>0</v>
      </c>
      <c r="E419">
        <v>0</v>
      </c>
      <c r="F419">
        <v>0</v>
      </c>
      <c r="G419">
        <v>0</v>
      </c>
      <c r="H419">
        <f t="shared" si="36"/>
        <v>0</v>
      </c>
      <c r="I419">
        <f t="shared" si="37"/>
        <v>0</v>
      </c>
      <c r="J419">
        <f t="shared" si="38"/>
        <v>0</v>
      </c>
      <c r="K419">
        <f t="shared" si="39"/>
        <v>0</v>
      </c>
      <c r="L419">
        <f t="shared" si="40"/>
        <v>0</v>
      </c>
      <c r="M419">
        <f t="shared" si="41"/>
        <v>0</v>
      </c>
    </row>
    <row r="420" spans="1:13" x14ac:dyDescent="0.2">
      <c r="A420" t="s">
        <v>415</v>
      </c>
      <c r="B420">
        <v>96</v>
      </c>
      <c r="C420" t="s">
        <v>410</v>
      </c>
      <c r="D420">
        <v>0</v>
      </c>
      <c r="E420">
        <v>0</v>
      </c>
      <c r="F420">
        <v>0</v>
      </c>
      <c r="G420">
        <v>0</v>
      </c>
      <c r="H420">
        <f t="shared" si="36"/>
        <v>0</v>
      </c>
      <c r="I420">
        <f t="shared" si="37"/>
        <v>0</v>
      </c>
      <c r="J420">
        <f t="shared" si="38"/>
        <v>0</v>
      </c>
      <c r="K420">
        <f t="shared" si="39"/>
        <v>0</v>
      </c>
      <c r="L420">
        <f t="shared" si="40"/>
        <v>0</v>
      </c>
      <c r="M420">
        <f t="shared" si="41"/>
        <v>0</v>
      </c>
    </row>
    <row r="421" spans="1:13" x14ac:dyDescent="0.2">
      <c r="A421" t="s">
        <v>415</v>
      </c>
      <c r="B421">
        <v>96</v>
      </c>
      <c r="C421" t="s">
        <v>411</v>
      </c>
      <c r="D421">
        <v>0</v>
      </c>
      <c r="E421">
        <v>0</v>
      </c>
      <c r="F421">
        <v>0</v>
      </c>
      <c r="G421">
        <v>0</v>
      </c>
      <c r="H421">
        <f t="shared" si="36"/>
        <v>0</v>
      </c>
      <c r="I421">
        <f t="shared" si="37"/>
        <v>0</v>
      </c>
      <c r="J421">
        <f t="shared" si="38"/>
        <v>0</v>
      </c>
      <c r="K421">
        <f t="shared" si="39"/>
        <v>0</v>
      </c>
      <c r="L421">
        <f t="shared" si="40"/>
        <v>0</v>
      </c>
      <c r="M421">
        <f t="shared" si="41"/>
        <v>0</v>
      </c>
    </row>
    <row r="422" spans="1:13" x14ac:dyDescent="0.2">
      <c r="A422" t="s">
        <v>415</v>
      </c>
      <c r="B422">
        <v>96</v>
      </c>
      <c r="C422" t="s">
        <v>411</v>
      </c>
      <c r="D422">
        <v>0</v>
      </c>
      <c r="E422">
        <v>0</v>
      </c>
      <c r="F422">
        <v>0</v>
      </c>
      <c r="G422">
        <v>0</v>
      </c>
      <c r="H422">
        <f t="shared" si="36"/>
        <v>0</v>
      </c>
      <c r="I422">
        <f t="shared" si="37"/>
        <v>0</v>
      </c>
      <c r="J422">
        <f t="shared" si="38"/>
        <v>0</v>
      </c>
      <c r="K422">
        <f t="shared" si="39"/>
        <v>0</v>
      </c>
      <c r="L422">
        <f t="shared" si="40"/>
        <v>0</v>
      </c>
      <c r="M422">
        <f t="shared" si="41"/>
        <v>0</v>
      </c>
    </row>
    <row r="423" spans="1:13" x14ac:dyDescent="0.2">
      <c r="A423" t="s">
        <v>415</v>
      </c>
      <c r="B423">
        <v>96</v>
      </c>
      <c r="C423" t="s">
        <v>411</v>
      </c>
      <c r="D423">
        <v>0</v>
      </c>
      <c r="E423">
        <v>1</v>
      </c>
      <c r="F423">
        <v>0</v>
      </c>
      <c r="G423">
        <v>0</v>
      </c>
      <c r="H423">
        <f t="shared" si="36"/>
        <v>0</v>
      </c>
      <c r="I423">
        <f t="shared" si="37"/>
        <v>0</v>
      </c>
      <c r="J423">
        <f t="shared" si="38"/>
        <v>0</v>
      </c>
      <c r="K423">
        <f t="shared" si="39"/>
        <v>0</v>
      </c>
      <c r="L423">
        <f t="shared" si="40"/>
        <v>0</v>
      </c>
      <c r="M423">
        <f t="shared" si="41"/>
        <v>0</v>
      </c>
    </row>
    <row r="424" spans="1:13" x14ac:dyDescent="0.2">
      <c r="A424" t="s">
        <v>415</v>
      </c>
      <c r="B424">
        <v>96</v>
      </c>
      <c r="C424" t="s">
        <v>411</v>
      </c>
      <c r="D424">
        <v>0</v>
      </c>
      <c r="E424">
        <v>0</v>
      </c>
      <c r="F424">
        <v>0</v>
      </c>
      <c r="G424">
        <v>0</v>
      </c>
      <c r="H424">
        <f t="shared" si="36"/>
        <v>0</v>
      </c>
      <c r="I424">
        <f t="shared" si="37"/>
        <v>0</v>
      </c>
      <c r="J424">
        <f t="shared" si="38"/>
        <v>0</v>
      </c>
      <c r="K424">
        <f t="shared" si="39"/>
        <v>0</v>
      </c>
      <c r="L424">
        <f t="shared" si="40"/>
        <v>0</v>
      </c>
      <c r="M424">
        <f t="shared" si="41"/>
        <v>0</v>
      </c>
    </row>
    <row r="425" spans="1:13" x14ac:dyDescent="0.2">
      <c r="A425" t="s">
        <v>415</v>
      </c>
      <c r="B425">
        <v>96</v>
      </c>
      <c r="C425" t="s">
        <v>411</v>
      </c>
      <c r="D425">
        <v>0</v>
      </c>
      <c r="E425">
        <v>0</v>
      </c>
      <c r="F425">
        <v>0</v>
      </c>
      <c r="G425">
        <v>0</v>
      </c>
      <c r="H425">
        <f t="shared" si="36"/>
        <v>0</v>
      </c>
      <c r="I425">
        <f t="shared" si="37"/>
        <v>0</v>
      </c>
      <c r="J425">
        <f t="shared" si="38"/>
        <v>0</v>
      </c>
      <c r="K425">
        <f t="shared" si="39"/>
        <v>0</v>
      </c>
      <c r="L425">
        <f t="shared" si="40"/>
        <v>0</v>
      </c>
      <c r="M425">
        <f t="shared" si="41"/>
        <v>0</v>
      </c>
    </row>
    <row r="426" spans="1:13" x14ac:dyDescent="0.2">
      <c r="A426" t="s">
        <v>415</v>
      </c>
      <c r="B426">
        <v>96</v>
      </c>
      <c r="C426" t="s">
        <v>411</v>
      </c>
      <c r="D426">
        <v>0</v>
      </c>
      <c r="E426">
        <v>0</v>
      </c>
      <c r="F426">
        <v>0</v>
      </c>
      <c r="G426">
        <v>0</v>
      </c>
      <c r="H426">
        <f t="shared" si="36"/>
        <v>0</v>
      </c>
      <c r="I426">
        <f t="shared" si="37"/>
        <v>0</v>
      </c>
      <c r="J426">
        <f t="shared" si="38"/>
        <v>0</v>
      </c>
      <c r="K426">
        <f t="shared" si="39"/>
        <v>0</v>
      </c>
      <c r="L426">
        <f t="shared" si="40"/>
        <v>0</v>
      </c>
      <c r="M426">
        <f t="shared" si="41"/>
        <v>0</v>
      </c>
    </row>
    <row r="427" spans="1:13" x14ac:dyDescent="0.2">
      <c r="A427" t="s">
        <v>415</v>
      </c>
      <c r="B427">
        <v>96</v>
      </c>
      <c r="C427" t="s">
        <v>411</v>
      </c>
      <c r="D427">
        <v>0</v>
      </c>
      <c r="E427">
        <v>0</v>
      </c>
      <c r="F427">
        <v>0</v>
      </c>
      <c r="G427">
        <v>0</v>
      </c>
      <c r="H427">
        <f t="shared" si="36"/>
        <v>0</v>
      </c>
      <c r="I427">
        <f t="shared" si="37"/>
        <v>0</v>
      </c>
      <c r="J427">
        <f t="shared" si="38"/>
        <v>0</v>
      </c>
      <c r="K427">
        <f t="shared" si="39"/>
        <v>0</v>
      </c>
      <c r="L427">
        <f t="shared" si="40"/>
        <v>0</v>
      </c>
      <c r="M427">
        <f t="shared" si="41"/>
        <v>0</v>
      </c>
    </row>
    <row r="428" spans="1:13" x14ac:dyDescent="0.2">
      <c r="A428" t="s">
        <v>415</v>
      </c>
      <c r="B428">
        <v>96</v>
      </c>
      <c r="C428" t="s">
        <v>411</v>
      </c>
      <c r="D428">
        <v>0</v>
      </c>
      <c r="E428">
        <v>0</v>
      </c>
      <c r="F428">
        <v>0</v>
      </c>
      <c r="G428">
        <v>0</v>
      </c>
      <c r="H428">
        <f t="shared" si="36"/>
        <v>0</v>
      </c>
      <c r="I428">
        <f t="shared" si="37"/>
        <v>0</v>
      </c>
      <c r="J428">
        <f t="shared" si="38"/>
        <v>0</v>
      </c>
      <c r="K428">
        <f t="shared" si="39"/>
        <v>0</v>
      </c>
      <c r="L428">
        <f t="shared" si="40"/>
        <v>0</v>
      </c>
      <c r="M428">
        <f t="shared" si="41"/>
        <v>0</v>
      </c>
    </row>
    <row r="429" spans="1:13" x14ac:dyDescent="0.2">
      <c r="A429" t="s">
        <v>415</v>
      </c>
      <c r="B429">
        <v>96</v>
      </c>
      <c r="C429" t="s">
        <v>411</v>
      </c>
      <c r="D429">
        <v>0</v>
      </c>
      <c r="E429">
        <v>0</v>
      </c>
      <c r="F429">
        <v>0</v>
      </c>
      <c r="G429">
        <v>0</v>
      </c>
      <c r="H429">
        <f t="shared" si="36"/>
        <v>0</v>
      </c>
      <c r="I429">
        <f t="shared" si="37"/>
        <v>0</v>
      </c>
      <c r="J429">
        <f t="shared" si="38"/>
        <v>0</v>
      </c>
      <c r="K429">
        <f t="shared" si="39"/>
        <v>0</v>
      </c>
      <c r="L429">
        <f t="shared" si="40"/>
        <v>0</v>
      </c>
      <c r="M429">
        <f t="shared" si="41"/>
        <v>0</v>
      </c>
    </row>
    <row r="430" spans="1:13" x14ac:dyDescent="0.2">
      <c r="A430" t="s">
        <v>415</v>
      </c>
      <c r="B430">
        <v>96</v>
      </c>
      <c r="C430" t="s">
        <v>411</v>
      </c>
      <c r="D430">
        <v>0</v>
      </c>
      <c r="E430">
        <v>0</v>
      </c>
      <c r="F430">
        <v>0</v>
      </c>
      <c r="G430">
        <v>0</v>
      </c>
      <c r="H430">
        <f t="shared" si="36"/>
        <v>0</v>
      </c>
      <c r="I430">
        <f t="shared" si="37"/>
        <v>0</v>
      </c>
      <c r="J430">
        <f t="shared" si="38"/>
        <v>0</v>
      </c>
      <c r="K430">
        <f t="shared" si="39"/>
        <v>0</v>
      </c>
      <c r="L430">
        <f t="shared" si="40"/>
        <v>0</v>
      </c>
      <c r="M430">
        <f t="shared" si="41"/>
        <v>0</v>
      </c>
    </row>
    <row r="431" spans="1:13" x14ac:dyDescent="0.2">
      <c r="A431" t="s">
        <v>415</v>
      </c>
      <c r="B431">
        <v>96</v>
      </c>
      <c r="C431" t="s">
        <v>411</v>
      </c>
      <c r="D431">
        <v>0</v>
      </c>
      <c r="E431">
        <v>1</v>
      </c>
      <c r="F431">
        <v>0</v>
      </c>
      <c r="G431">
        <v>0</v>
      </c>
      <c r="H431">
        <f t="shared" si="36"/>
        <v>0</v>
      </c>
      <c r="I431">
        <f t="shared" si="37"/>
        <v>0</v>
      </c>
      <c r="J431">
        <f t="shared" si="38"/>
        <v>0</v>
      </c>
      <c r="K431">
        <f t="shared" si="39"/>
        <v>0</v>
      </c>
      <c r="L431">
        <f t="shared" si="40"/>
        <v>0</v>
      </c>
      <c r="M431">
        <f t="shared" si="41"/>
        <v>0</v>
      </c>
    </row>
    <row r="432" spans="1:13" x14ac:dyDescent="0.2">
      <c r="A432" t="s">
        <v>415</v>
      </c>
      <c r="B432">
        <v>96</v>
      </c>
      <c r="C432" t="s">
        <v>411</v>
      </c>
      <c r="D432">
        <v>0</v>
      </c>
      <c r="E432">
        <v>0</v>
      </c>
      <c r="F432">
        <v>0</v>
      </c>
      <c r="G432">
        <v>0</v>
      </c>
      <c r="H432">
        <f t="shared" si="36"/>
        <v>0</v>
      </c>
      <c r="I432">
        <f t="shared" si="37"/>
        <v>0</v>
      </c>
      <c r="J432">
        <f t="shared" si="38"/>
        <v>0</v>
      </c>
      <c r="K432">
        <f t="shared" si="39"/>
        <v>0</v>
      </c>
      <c r="L432">
        <f t="shared" si="40"/>
        <v>0</v>
      </c>
      <c r="M432">
        <f t="shared" si="41"/>
        <v>0</v>
      </c>
    </row>
    <row r="433" spans="1:13" x14ac:dyDescent="0.2">
      <c r="A433" t="s">
        <v>415</v>
      </c>
      <c r="B433">
        <v>96</v>
      </c>
      <c r="C433" t="s">
        <v>411</v>
      </c>
      <c r="D433">
        <v>0</v>
      </c>
      <c r="E433">
        <v>0</v>
      </c>
      <c r="F433">
        <v>0</v>
      </c>
      <c r="G433">
        <v>0</v>
      </c>
      <c r="H433">
        <f t="shared" si="36"/>
        <v>0</v>
      </c>
      <c r="I433">
        <f t="shared" si="37"/>
        <v>0</v>
      </c>
      <c r="J433">
        <f t="shared" si="38"/>
        <v>0</v>
      </c>
      <c r="K433">
        <f t="shared" si="39"/>
        <v>0</v>
      </c>
      <c r="L433">
        <f t="shared" si="40"/>
        <v>0</v>
      </c>
      <c r="M433">
        <f t="shared" si="41"/>
        <v>0</v>
      </c>
    </row>
    <row r="434" spans="1:13" x14ac:dyDescent="0.2">
      <c r="A434" t="s">
        <v>415</v>
      </c>
      <c r="B434">
        <v>96</v>
      </c>
      <c r="C434" t="s">
        <v>411</v>
      </c>
      <c r="D434">
        <v>0</v>
      </c>
      <c r="E434">
        <v>0</v>
      </c>
      <c r="F434">
        <v>0</v>
      </c>
      <c r="G434">
        <v>0</v>
      </c>
      <c r="H434">
        <f t="shared" si="36"/>
        <v>0</v>
      </c>
      <c r="I434">
        <f t="shared" si="37"/>
        <v>0</v>
      </c>
      <c r="J434">
        <f t="shared" si="38"/>
        <v>0</v>
      </c>
      <c r="K434">
        <f t="shared" si="39"/>
        <v>0</v>
      </c>
      <c r="L434">
        <f t="shared" si="40"/>
        <v>0</v>
      </c>
      <c r="M434">
        <f t="shared" si="41"/>
        <v>0</v>
      </c>
    </row>
    <row r="435" spans="1:13" x14ac:dyDescent="0.2">
      <c r="A435" t="s">
        <v>415</v>
      </c>
      <c r="B435">
        <v>96</v>
      </c>
      <c r="C435" t="s">
        <v>411</v>
      </c>
      <c r="D435">
        <v>0</v>
      </c>
      <c r="E435">
        <v>0</v>
      </c>
      <c r="F435">
        <v>0</v>
      </c>
      <c r="G435">
        <v>0</v>
      </c>
      <c r="H435">
        <f t="shared" si="36"/>
        <v>0</v>
      </c>
      <c r="I435">
        <f t="shared" si="37"/>
        <v>0</v>
      </c>
      <c r="J435">
        <f t="shared" si="38"/>
        <v>0</v>
      </c>
      <c r="K435">
        <f t="shared" si="39"/>
        <v>0</v>
      </c>
      <c r="L435">
        <f t="shared" si="40"/>
        <v>0</v>
      </c>
      <c r="M435">
        <f t="shared" si="41"/>
        <v>0</v>
      </c>
    </row>
    <row r="436" spans="1:13" x14ac:dyDescent="0.2">
      <c r="A436" t="s">
        <v>415</v>
      </c>
      <c r="B436">
        <v>96</v>
      </c>
      <c r="C436" t="s">
        <v>411</v>
      </c>
      <c r="D436">
        <v>0</v>
      </c>
      <c r="E436">
        <v>0</v>
      </c>
      <c r="F436">
        <v>0</v>
      </c>
      <c r="G436">
        <v>0</v>
      </c>
      <c r="H436">
        <f t="shared" si="36"/>
        <v>0</v>
      </c>
      <c r="I436">
        <f t="shared" si="37"/>
        <v>0</v>
      </c>
      <c r="J436">
        <f t="shared" si="38"/>
        <v>0</v>
      </c>
      <c r="K436">
        <f t="shared" si="39"/>
        <v>0</v>
      </c>
      <c r="L436">
        <f t="shared" si="40"/>
        <v>0</v>
      </c>
      <c r="M436">
        <f t="shared" si="41"/>
        <v>0</v>
      </c>
    </row>
    <row r="437" spans="1:13" x14ac:dyDescent="0.2">
      <c r="A437" t="s">
        <v>415</v>
      </c>
      <c r="B437">
        <v>96</v>
      </c>
      <c r="C437" t="s">
        <v>411</v>
      </c>
      <c r="D437">
        <v>0</v>
      </c>
      <c r="E437">
        <v>0</v>
      </c>
      <c r="F437">
        <v>0</v>
      </c>
      <c r="G437">
        <v>0</v>
      </c>
      <c r="H437">
        <f t="shared" si="36"/>
        <v>0</v>
      </c>
      <c r="I437">
        <f t="shared" si="37"/>
        <v>0</v>
      </c>
      <c r="J437">
        <f t="shared" si="38"/>
        <v>0</v>
      </c>
      <c r="K437">
        <f t="shared" si="39"/>
        <v>0</v>
      </c>
      <c r="L437">
        <f t="shared" si="40"/>
        <v>0</v>
      </c>
      <c r="M437">
        <f t="shared" si="41"/>
        <v>0</v>
      </c>
    </row>
    <row r="438" spans="1:13" x14ac:dyDescent="0.2">
      <c r="A438" t="s">
        <v>415</v>
      </c>
      <c r="B438">
        <v>96</v>
      </c>
      <c r="C438" t="s">
        <v>411</v>
      </c>
      <c r="D438">
        <v>0</v>
      </c>
      <c r="E438">
        <v>0</v>
      </c>
      <c r="F438">
        <v>0</v>
      </c>
      <c r="G438">
        <v>0</v>
      </c>
      <c r="H438">
        <f t="shared" si="36"/>
        <v>0</v>
      </c>
      <c r="I438">
        <f t="shared" si="37"/>
        <v>0</v>
      </c>
      <c r="J438">
        <f t="shared" si="38"/>
        <v>0</v>
      </c>
      <c r="K438">
        <f t="shared" si="39"/>
        <v>0</v>
      </c>
      <c r="L438">
        <f t="shared" si="40"/>
        <v>0</v>
      </c>
      <c r="M438">
        <f t="shared" si="41"/>
        <v>0</v>
      </c>
    </row>
    <row r="439" spans="1:13" x14ac:dyDescent="0.2">
      <c r="A439" t="s">
        <v>415</v>
      </c>
      <c r="B439">
        <v>96</v>
      </c>
      <c r="C439" t="s">
        <v>411</v>
      </c>
      <c r="D439">
        <v>0</v>
      </c>
      <c r="E439">
        <v>0</v>
      </c>
      <c r="F439">
        <v>0</v>
      </c>
      <c r="G439">
        <v>0</v>
      </c>
      <c r="H439">
        <f t="shared" si="36"/>
        <v>0</v>
      </c>
      <c r="I439">
        <f t="shared" si="37"/>
        <v>0</v>
      </c>
      <c r="J439">
        <f t="shared" si="38"/>
        <v>0</v>
      </c>
      <c r="K439">
        <f t="shared" si="39"/>
        <v>0</v>
      </c>
      <c r="L439">
        <f t="shared" si="40"/>
        <v>0</v>
      </c>
      <c r="M439">
        <f t="shared" si="41"/>
        <v>0</v>
      </c>
    </row>
    <row r="440" spans="1:13" x14ac:dyDescent="0.2">
      <c r="A440" t="s">
        <v>415</v>
      </c>
      <c r="B440">
        <v>96</v>
      </c>
      <c r="C440" t="s">
        <v>411</v>
      </c>
      <c r="D440">
        <v>0</v>
      </c>
      <c r="E440">
        <v>0</v>
      </c>
      <c r="F440">
        <v>0</v>
      </c>
      <c r="G440">
        <v>0</v>
      </c>
      <c r="H440">
        <f t="shared" si="36"/>
        <v>0</v>
      </c>
      <c r="I440">
        <f t="shared" si="37"/>
        <v>0</v>
      </c>
      <c r="J440">
        <f t="shared" si="38"/>
        <v>0</v>
      </c>
      <c r="K440">
        <f t="shared" si="39"/>
        <v>0</v>
      </c>
      <c r="L440">
        <f t="shared" si="40"/>
        <v>0</v>
      </c>
      <c r="M440">
        <f t="shared" si="41"/>
        <v>0</v>
      </c>
    </row>
    <row r="441" spans="1:13" x14ac:dyDescent="0.2">
      <c r="A441" t="s">
        <v>415</v>
      </c>
      <c r="B441">
        <v>96</v>
      </c>
      <c r="C441" t="s">
        <v>411</v>
      </c>
      <c r="D441">
        <v>0</v>
      </c>
      <c r="E441">
        <v>0</v>
      </c>
      <c r="F441">
        <v>0</v>
      </c>
      <c r="G441">
        <v>0</v>
      </c>
      <c r="H441">
        <f t="shared" si="36"/>
        <v>0</v>
      </c>
      <c r="I441">
        <f t="shared" si="37"/>
        <v>0</v>
      </c>
      <c r="J441">
        <f t="shared" si="38"/>
        <v>0</v>
      </c>
      <c r="K441">
        <f t="shared" si="39"/>
        <v>0</v>
      </c>
      <c r="L441">
        <f t="shared" si="40"/>
        <v>0</v>
      </c>
      <c r="M441">
        <f t="shared" si="41"/>
        <v>0</v>
      </c>
    </row>
    <row r="442" spans="1:13" x14ac:dyDescent="0.2">
      <c r="A442" t="s">
        <v>415</v>
      </c>
      <c r="B442">
        <v>96</v>
      </c>
      <c r="C442" t="s">
        <v>411</v>
      </c>
      <c r="D442">
        <v>0</v>
      </c>
      <c r="E442">
        <v>0</v>
      </c>
      <c r="F442">
        <v>0</v>
      </c>
      <c r="G442">
        <v>0</v>
      </c>
      <c r="H442">
        <f t="shared" si="36"/>
        <v>0</v>
      </c>
      <c r="I442">
        <f t="shared" si="37"/>
        <v>0</v>
      </c>
      <c r="J442">
        <f t="shared" si="38"/>
        <v>0</v>
      </c>
      <c r="K442">
        <f t="shared" si="39"/>
        <v>0</v>
      </c>
      <c r="L442">
        <f t="shared" si="40"/>
        <v>0</v>
      </c>
      <c r="M442">
        <f t="shared" si="41"/>
        <v>0</v>
      </c>
    </row>
    <row r="443" spans="1:13" x14ac:dyDescent="0.2">
      <c r="A443" t="s">
        <v>415</v>
      </c>
      <c r="B443">
        <v>96</v>
      </c>
      <c r="C443" t="s">
        <v>411</v>
      </c>
      <c r="D443">
        <v>0</v>
      </c>
      <c r="E443">
        <v>0</v>
      </c>
      <c r="F443">
        <v>0</v>
      </c>
      <c r="G443">
        <v>0</v>
      </c>
      <c r="H443">
        <f t="shared" si="36"/>
        <v>0</v>
      </c>
      <c r="I443">
        <f t="shared" si="37"/>
        <v>0</v>
      </c>
      <c r="J443">
        <f t="shared" si="38"/>
        <v>0</v>
      </c>
      <c r="K443">
        <f t="shared" si="39"/>
        <v>0</v>
      </c>
      <c r="L443">
        <f t="shared" si="40"/>
        <v>0</v>
      </c>
      <c r="M443">
        <f t="shared" si="41"/>
        <v>0</v>
      </c>
    </row>
    <row r="444" spans="1:13" x14ac:dyDescent="0.2">
      <c r="A444" t="s">
        <v>415</v>
      </c>
      <c r="B444">
        <v>96</v>
      </c>
      <c r="C444" t="s">
        <v>411</v>
      </c>
      <c r="D444">
        <v>0</v>
      </c>
      <c r="E444">
        <v>0</v>
      </c>
      <c r="F444">
        <v>0</v>
      </c>
      <c r="G444">
        <v>0</v>
      </c>
      <c r="H444">
        <f t="shared" si="36"/>
        <v>0</v>
      </c>
      <c r="I444">
        <f t="shared" si="37"/>
        <v>0</v>
      </c>
      <c r="J444">
        <f t="shared" si="38"/>
        <v>0</v>
      </c>
      <c r="K444">
        <f t="shared" si="39"/>
        <v>0</v>
      </c>
      <c r="L444">
        <f t="shared" si="40"/>
        <v>0</v>
      </c>
      <c r="M444">
        <f t="shared" si="41"/>
        <v>0</v>
      </c>
    </row>
    <row r="445" spans="1:13" x14ac:dyDescent="0.2">
      <c r="A445" t="s">
        <v>415</v>
      </c>
      <c r="B445">
        <v>96</v>
      </c>
      <c r="C445" t="s">
        <v>411</v>
      </c>
      <c r="D445">
        <v>0</v>
      </c>
      <c r="E445">
        <v>0</v>
      </c>
      <c r="F445">
        <v>0</v>
      </c>
      <c r="G445">
        <v>0</v>
      </c>
      <c r="H445">
        <f t="shared" si="36"/>
        <v>0</v>
      </c>
      <c r="I445">
        <f t="shared" si="37"/>
        <v>0</v>
      </c>
      <c r="J445">
        <f t="shared" si="38"/>
        <v>0</v>
      </c>
      <c r="K445">
        <f t="shared" si="39"/>
        <v>0</v>
      </c>
      <c r="L445">
        <f t="shared" si="40"/>
        <v>0</v>
      </c>
      <c r="M445">
        <f t="shared" si="41"/>
        <v>0</v>
      </c>
    </row>
    <row r="446" spans="1:13" x14ac:dyDescent="0.2">
      <c r="A446" t="s">
        <v>415</v>
      </c>
      <c r="B446">
        <v>96</v>
      </c>
      <c r="C446" t="s">
        <v>411</v>
      </c>
      <c r="D446">
        <v>0</v>
      </c>
      <c r="E446">
        <v>0</v>
      </c>
      <c r="F446">
        <v>0</v>
      </c>
      <c r="G446">
        <v>0</v>
      </c>
      <c r="H446">
        <f t="shared" si="36"/>
        <v>0</v>
      </c>
      <c r="I446">
        <f t="shared" si="37"/>
        <v>0</v>
      </c>
      <c r="J446">
        <f t="shared" si="38"/>
        <v>0</v>
      </c>
      <c r="K446">
        <f t="shared" si="39"/>
        <v>0</v>
      </c>
      <c r="L446">
        <f t="shared" si="40"/>
        <v>0</v>
      </c>
      <c r="M446">
        <f t="shared" si="41"/>
        <v>0</v>
      </c>
    </row>
    <row r="447" spans="1:13" x14ac:dyDescent="0.2">
      <c r="A447" t="s">
        <v>415</v>
      </c>
      <c r="B447">
        <v>96</v>
      </c>
      <c r="C447" t="s">
        <v>411</v>
      </c>
      <c r="D447">
        <v>0</v>
      </c>
      <c r="E447">
        <v>0</v>
      </c>
      <c r="F447">
        <v>0</v>
      </c>
      <c r="G447">
        <v>0</v>
      </c>
      <c r="H447">
        <f t="shared" si="36"/>
        <v>0</v>
      </c>
      <c r="I447">
        <f t="shared" si="37"/>
        <v>0</v>
      </c>
      <c r="J447">
        <f t="shared" si="38"/>
        <v>0</v>
      </c>
      <c r="K447">
        <f t="shared" si="39"/>
        <v>0</v>
      </c>
      <c r="L447">
        <f t="shared" si="40"/>
        <v>0</v>
      </c>
      <c r="M447">
        <f t="shared" si="41"/>
        <v>0</v>
      </c>
    </row>
    <row r="448" spans="1:13" x14ac:dyDescent="0.2">
      <c r="A448" t="s">
        <v>415</v>
      </c>
      <c r="B448">
        <v>96</v>
      </c>
      <c r="C448" t="s">
        <v>411</v>
      </c>
      <c r="D448">
        <v>0</v>
      </c>
      <c r="E448">
        <v>0</v>
      </c>
      <c r="F448">
        <v>0</v>
      </c>
      <c r="G448">
        <v>0</v>
      </c>
      <c r="H448">
        <f t="shared" si="36"/>
        <v>0</v>
      </c>
      <c r="I448">
        <f t="shared" si="37"/>
        <v>0</v>
      </c>
      <c r="J448">
        <f t="shared" si="38"/>
        <v>0</v>
      </c>
      <c r="K448">
        <f t="shared" si="39"/>
        <v>0</v>
      </c>
      <c r="L448">
        <f t="shared" si="40"/>
        <v>0</v>
      </c>
      <c r="M448">
        <f t="shared" si="41"/>
        <v>0</v>
      </c>
    </row>
    <row r="449" spans="1:13" x14ac:dyDescent="0.2">
      <c r="A449" t="s">
        <v>415</v>
      </c>
      <c r="B449">
        <v>96</v>
      </c>
      <c r="C449" t="s">
        <v>411</v>
      </c>
      <c r="D449">
        <v>0</v>
      </c>
      <c r="E449">
        <v>0</v>
      </c>
      <c r="F449">
        <v>0</v>
      </c>
      <c r="G449">
        <v>0</v>
      </c>
      <c r="H449">
        <f t="shared" si="36"/>
        <v>0</v>
      </c>
      <c r="I449">
        <f t="shared" si="37"/>
        <v>0</v>
      </c>
      <c r="J449">
        <f t="shared" si="38"/>
        <v>0</v>
      </c>
      <c r="K449">
        <f t="shared" si="39"/>
        <v>0</v>
      </c>
      <c r="L449">
        <f t="shared" si="40"/>
        <v>0</v>
      </c>
      <c r="M449">
        <f t="shared" si="41"/>
        <v>0</v>
      </c>
    </row>
    <row r="450" spans="1:13" x14ac:dyDescent="0.2">
      <c r="A450" t="s">
        <v>415</v>
      </c>
      <c r="B450">
        <v>96</v>
      </c>
      <c r="C450" t="s">
        <v>411</v>
      </c>
      <c r="D450">
        <v>0</v>
      </c>
      <c r="E450">
        <v>0</v>
      </c>
      <c r="F450">
        <v>0</v>
      </c>
      <c r="G450">
        <v>0</v>
      </c>
      <c r="H450">
        <f t="shared" si="36"/>
        <v>0</v>
      </c>
      <c r="I450">
        <f t="shared" si="37"/>
        <v>0</v>
      </c>
      <c r="J450">
        <f t="shared" si="38"/>
        <v>0</v>
      </c>
      <c r="K450">
        <f t="shared" si="39"/>
        <v>0</v>
      </c>
      <c r="L450">
        <f t="shared" si="40"/>
        <v>0</v>
      </c>
      <c r="M450">
        <f t="shared" si="41"/>
        <v>0</v>
      </c>
    </row>
    <row r="451" spans="1:13" x14ac:dyDescent="0.2">
      <c r="A451" t="s">
        <v>415</v>
      </c>
      <c r="B451">
        <v>96</v>
      </c>
      <c r="C451" t="s">
        <v>411</v>
      </c>
      <c r="D451">
        <v>0</v>
      </c>
      <c r="E451">
        <v>0</v>
      </c>
      <c r="F451">
        <v>0</v>
      </c>
      <c r="G451">
        <v>0</v>
      </c>
      <c r="H451">
        <f t="shared" ref="H451:H514" si="42">IF(D451+E451=2,1,0)</f>
        <v>0</v>
      </c>
      <c r="I451">
        <f t="shared" ref="I451:I514" si="43">IF(D451+F451=2,1,0)</f>
        <v>0</v>
      </c>
      <c r="J451">
        <f t="shared" ref="J451:J514" si="44">IF(D451+G451=2,1,0)</f>
        <v>0</v>
      </c>
      <c r="K451">
        <f t="shared" ref="K451:K514" si="45">IF(E451+F451=2,1,0)</f>
        <v>0</v>
      </c>
      <c r="L451">
        <f t="shared" ref="L451:L514" si="46">IF(E451+G451=2,1,0)</f>
        <v>0</v>
      </c>
      <c r="M451">
        <f t="shared" ref="M451:M514" si="47">IF(F451+G451=2,1,0)</f>
        <v>0</v>
      </c>
    </row>
    <row r="452" spans="1:13" x14ac:dyDescent="0.2">
      <c r="A452" t="s">
        <v>415</v>
      </c>
      <c r="B452">
        <v>96</v>
      </c>
      <c r="C452" t="s">
        <v>411</v>
      </c>
      <c r="D452">
        <v>0</v>
      </c>
      <c r="E452">
        <v>0</v>
      </c>
      <c r="F452">
        <v>0</v>
      </c>
      <c r="G452">
        <v>0</v>
      </c>
      <c r="H452">
        <f t="shared" si="42"/>
        <v>0</v>
      </c>
      <c r="I452">
        <f t="shared" si="43"/>
        <v>0</v>
      </c>
      <c r="J452">
        <f t="shared" si="44"/>
        <v>0</v>
      </c>
      <c r="K452">
        <f t="shared" si="45"/>
        <v>0</v>
      </c>
      <c r="L452">
        <f t="shared" si="46"/>
        <v>0</v>
      </c>
      <c r="M452">
        <f t="shared" si="47"/>
        <v>0</v>
      </c>
    </row>
    <row r="453" spans="1:13" x14ac:dyDescent="0.2">
      <c r="A453" t="s">
        <v>415</v>
      </c>
      <c r="B453">
        <v>96</v>
      </c>
      <c r="C453" t="s">
        <v>411</v>
      </c>
      <c r="D453">
        <v>0</v>
      </c>
      <c r="E453">
        <v>0</v>
      </c>
      <c r="F453">
        <v>0</v>
      </c>
      <c r="G453">
        <v>0</v>
      </c>
      <c r="H453">
        <f t="shared" si="42"/>
        <v>0</v>
      </c>
      <c r="I453">
        <f t="shared" si="43"/>
        <v>0</v>
      </c>
      <c r="J453">
        <f t="shared" si="44"/>
        <v>0</v>
      </c>
      <c r="K453">
        <f t="shared" si="45"/>
        <v>0</v>
      </c>
      <c r="L453">
        <f t="shared" si="46"/>
        <v>0</v>
      </c>
      <c r="M453">
        <f t="shared" si="47"/>
        <v>0</v>
      </c>
    </row>
    <row r="454" spans="1:13" x14ac:dyDescent="0.2">
      <c r="A454" t="s">
        <v>415</v>
      </c>
      <c r="B454">
        <v>96</v>
      </c>
      <c r="C454" t="s">
        <v>411</v>
      </c>
      <c r="D454">
        <v>0</v>
      </c>
      <c r="E454">
        <v>0</v>
      </c>
      <c r="F454">
        <v>0</v>
      </c>
      <c r="G454">
        <v>0</v>
      </c>
      <c r="H454">
        <f t="shared" si="42"/>
        <v>0</v>
      </c>
      <c r="I454">
        <f t="shared" si="43"/>
        <v>0</v>
      </c>
      <c r="J454">
        <f t="shared" si="44"/>
        <v>0</v>
      </c>
      <c r="K454">
        <f t="shared" si="45"/>
        <v>0</v>
      </c>
      <c r="L454">
        <f t="shared" si="46"/>
        <v>0</v>
      </c>
      <c r="M454">
        <f t="shared" si="47"/>
        <v>0</v>
      </c>
    </row>
    <row r="455" spans="1:13" x14ac:dyDescent="0.2">
      <c r="A455" t="s">
        <v>415</v>
      </c>
      <c r="B455">
        <v>96</v>
      </c>
      <c r="C455" t="s">
        <v>411</v>
      </c>
      <c r="D455">
        <v>0</v>
      </c>
      <c r="E455">
        <v>0</v>
      </c>
      <c r="F455">
        <v>0</v>
      </c>
      <c r="G455">
        <v>0</v>
      </c>
      <c r="H455">
        <f t="shared" si="42"/>
        <v>0</v>
      </c>
      <c r="I455">
        <f t="shared" si="43"/>
        <v>0</v>
      </c>
      <c r="J455">
        <f t="shared" si="44"/>
        <v>0</v>
      </c>
      <c r="K455">
        <f t="shared" si="45"/>
        <v>0</v>
      </c>
      <c r="L455">
        <f t="shared" si="46"/>
        <v>0</v>
      </c>
      <c r="M455">
        <f t="shared" si="47"/>
        <v>0</v>
      </c>
    </row>
    <row r="456" spans="1:13" x14ac:dyDescent="0.2">
      <c r="A456" t="s">
        <v>415</v>
      </c>
      <c r="B456">
        <v>96</v>
      </c>
      <c r="C456" t="s">
        <v>411</v>
      </c>
      <c r="D456">
        <v>0</v>
      </c>
      <c r="E456">
        <v>0</v>
      </c>
      <c r="F456">
        <v>0</v>
      </c>
      <c r="G456">
        <v>0</v>
      </c>
      <c r="H456">
        <f t="shared" si="42"/>
        <v>0</v>
      </c>
      <c r="I456">
        <f t="shared" si="43"/>
        <v>0</v>
      </c>
      <c r="J456">
        <f t="shared" si="44"/>
        <v>0</v>
      </c>
      <c r="K456">
        <f t="shared" si="45"/>
        <v>0</v>
      </c>
      <c r="L456">
        <f t="shared" si="46"/>
        <v>0</v>
      </c>
      <c r="M456">
        <f t="shared" si="47"/>
        <v>0</v>
      </c>
    </row>
    <row r="457" spans="1:13" x14ac:dyDescent="0.2">
      <c r="A457" t="s">
        <v>415</v>
      </c>
      <c r="B457">
        <v>96</v>
      </c>
      <c r="C457" t="s">
        <v>411</v>
      </c>
      <c r="D457">
        <v>0</v>
      </c>
      <c r="E457">
        <v>0</v>
      </c>
      <c r="F457">
        <v>0</v>
      </c>
      <c r="G457">
        <v>0</v>
      </c>
      <c r="H457">
        <f t="shared" si="42"/>
        <v>0</v>
      </c>
      <c r="I457">
        <f t="shared" si="43"/>
        <v>0</v>
      </c>
      <c r="J457">
        <f t="shared" si="44"/>
        <v>0</v>
      </c>
      <c r="K457">
        <f t="shared" si="45"/>
        <v>0</v>
      </c>
      <c r="L457">
        <f t="shared" si="46"/>
        <v>0</v>
      </c>
      <c r="M457">
        <f t="shared" si="47"/>
        <v>0</v>
      </c>
    </row>
    <row r="458" spans="1:13" x14ac:dyDescent="0.2">
      <c r="A458" t="s">
        <v>415</v>
      </c>
      <c r="B458">
        <v>96</v>
      </c>
      <c r="C458" t="s">
        <v>411</v>
      </c>
      <c r="D458">
        <v>0</v>
      </c>
      <c r="E458">
        <v>0</v>
      </c>
      <c r="F458">
        <v>0</v>
      </c>
      <c r="G458">
        <v>0</v>
      </c>
      <c r="H458">
        <f t="shared" si="42"/>
        <v>0</v>
      </c>
      <c r="I458">
        <f t="shared" si="43"/>
        <v>0</v>
      </c>
      <c r="J458">
        <f t="shared" si="44"/>
        <v>0</v>
      </c>
      <c r="K458">
        <f t="shared" si="45"/>
        <v>0</v>
      </c>
      <c r="L458">
        <f t="shared" si="46"/>
        <v>0</v>
      </c>
      <c r="M458">
        <f t="shared" si="47"/>
        <v>0</v>
      </c>
    </row>
    <row r="459" spans="1:13" x14ac:dyDescent="0.2">
      <c r="A459" t="s">
        <v>415</v>
      </c>
      <c r="B459">
        <v>96</v>
      </c>
      <c r="C459" t="s">
        <v>411</v>
      </c>
      <c r="D459">
        <v>0</v>
      </c>
      <c r="E459">
        <v>0</v>
      </c>
      <c r="F459">
        <v>0</v>
      </c>
      <c r="G459">
        <v>0</v>
      </c>
      <c r="H459">
        <f t="shared" si="42"/>
        <v>0</v>
      </c>
      <c r="I459">
        <f t="shared" si="43"/>
        <v>0</v>
      </c>
      <c r="J459">
        <f t="shared" si="44"/>
        <v>0</v>
      </c>
      <c r="K459">
        <f t="shared" si="45"/>
        <v>0</v>
      </c>
      <c r="L459">
        <f t="shared" si="46"/>
        <v>0</v>
      </c>
      <c r="M459">
        <f t="shared" si="47"/>
        <v>0</v>
      </c>
    </row>
    <row r="460" spans="1:13" x14ac:dyDescent="0.2">
      <c r="A460" t="s">
        <v>415</v>
      </c>
      <c r="B460">
        <v>96</v>
      </c>
      <c r="C460" t="s">
        <v>411</v>
      </c>
      <c r="D460">
        <v>0</v>
      </c>
      <c r="E460">
        <v>0</v>
      </c>
      <c r="F460">
        <v>0</v>
      </c>
      <c r="G460">
        <v>0</v>
      </c>
      <c r="H460">
        <f t="shared" si="42"/>
        <v>0</v>
      </c>
      <c r="I460">
        <f t="shared" si="43"/>
        <v>0</v>
      </c>
      <c r="J460">
        <f t="shared" si="44"/>
        <v>0</v>
      </c>
      <c r="K460">
        <f t="shared" si="45"/>
        <v>0</v>
      </c>
      <c r="L460">
        <f t="shared" si="46"/>
        <v>0</v>
      </c>
      <c r="M460">
        <f t="shared" si="47"/>
        <v>0</v>
      </c>
    </row>
    <row r="461" spans="1:13" x14ac:dyDescent="0.2">
      <c r="A461" t="s">
        <v>415</v>
      </c>
      <c r="B461">
        <v>96</v>
      </c>
      <c r="C461" t="s">
        <v>411</v>
      </c>
      <c r="D461">
        <v>0</v>
      </c>
      <c r="E461">
        <v>0</v>
      </c>
      <c r="F461">
        <v>0</v>
      </c>
      <c r="G461">
        <v>0</v>
      </c>
      <c r="H461">
        <f t="shared" si="42"/>
        <v>0</v>
      </c>
      <c r="I461">
        <f t="shared" si="43"/>
        <v>0</v>
      </c>
      <c r="J461">
        <f t="shared" si="44"/>
        <v>0</v>
      </c>
      <c r="K461">
        <f t="shared" si="45"/>
        <v>0</v>
      </c>
      <c r="L461">
        <f t="shared" si="46"/>
        <v>0</v>
      </c>
      <c r="M461">
        <f t="shared" si="47"/>
        <v>0</v>
      </c>
    </row>
    <row r="462" spans="1:13" x14ac:dyDescent="0.2">
      <c r="A462" t="s">
        <v>415</v>
      </c>
      <c r="B462">
        <v>96</v>
      </c>
      <c r="C462" t="s">
        <v>411</v>
      </c>
      <c r="D462">
        <v>0</v>
      </c>
      <c r="E462">
        <v>0</v>
      </c>
      <c r="F462">
        <v>0</v>
      </c>
      <c r="G462">
        <v>0</v>
      </c>
      <c r="H462">
        <f t="shared" si="42"/>
        <v>0</v>
      </c>
      <c r="I462">
        <f t="shared" si="43"/>
        <v>0</v>
      </c>
      <c r="J462">
        <f t="shared" si="44"/>
        <v>0</v>
      </c>
      <c r="K462">
        <f t="shared" si="45"/>
        <v>0</v>
      </c>
      <c r="L462">
        <f t="shared" si="46"/>
        <v>0</v>
      </c>
      <c r="M462">
        <f t="shared" si="47"/>
        <v>0</v>
      </c>
    </row>
    <row r="463" spans="1:13" x14ac:dyDescent="0.2">
      <c r="A463" t="s">
        <v>415</v>
      </c>
      <c r="B463">
        <v>96</v>
      </c>
      <c r="C463" t="s">
        <v>411</v>
      </c>
      <c r="D463">
        <v>0</v>
      </c>
      <c r="E463">
        <v>0</v>
      </c>
      <c r="F463">
        <v>0</v>
      </c>
      <c r="G463">
        <v>0</v>
      </c>
      <c r="H463">
        <f t="shared" si="42"/>
        <v>0</v>
      </c>
      <c r="I463">
        <f t="shared" si="43"/>
        <v>0</v>
      </c>
      <c r="J463">
        <f t="shared" si="44"/>
        <v>0</v>
      </c>
      <c r="K463">
        <f t="shared" si="45"/>
        <v>0</v>
      </c>
      <c r="L463">
        <f t="shared" si="46"/>
        <v>0</v>
      </c>
      <c r="M463">
        <f t="shared" si="47"/>
        <v>0</v>
      </c>
    </row>
    <row r="464" spans="1:13" x14ac:dyDescent="0.2">
      <c r="A464" t="s">
        <v>415</v>
      </c>
      <c r="B464">
        <v>96</v>
      </c>
      <c r="C464" t="s">
        <v>411</v>
      </c>
      <c r="D464">
        <v>0</v>
      </c>
      <c r="E464">
        <v>0</v>
      </c>
      <c r="F464">
        <v>0</v>
      </c>
      <c r="G464">
        <v>0</v>
      </c>
      <c r="H464">
        <f t="shared" si="42"/>
        <v>0</v>
      </c>
      <c r="I464">
        <f t="shared" si="43"/>
        <v>0</v>
      </c>
      <c r="J464">
        <f t="shared" si="44"/>
        <v>0</v>
      </c>
      <c r="K464">
        <f t="shared" si="45"/>
        <v>0</v>
      </c>
      <c r="L464">
        <f t="shared" si="46"/>
        <v>0</v>
      </c>
      <c r="M464">
        <f t="shared" si="47"/>
        <v>0</v>
      </c>
    </row>
    <row r="465" spans="1:13" x14ac:dyDescent="0.2">
      <c r="A465" t="s">
        <v>415</v>
      </c>
      <c r="B465">
        <v>96</v>
      </c>
      <c r="C465" t="s">
        <v>411</v>
      </c>
      <c r="D465">
        <v>0</v>
      </c>
      <c r="E465">
        <v>0</v>
      </c>
      <c r="F465">
        <v>0</v>
      </c>
      <c r="G465">
        <v>0</v>
      </c>
      <c r="H465">
        <f t="shared" si="42"/>
        <v>0</v>
      </c>
      <c r="I465">
        <f t="shared" si="43"/>
        <v>0</v>
      </c>
      <c r="J465">
        <f t="shared" si="44"/>
        <v>0</v>
      </c>
      <c r="K465">
        <f t="shared" si="45"/>
        <v>0</v>
      </c>
      <c r="L465">
        <f t="shared" si="46"/>
        <v>0</v>
      </c>
      <c r="M465">
        <f t="shared" si="47"/>
        <v>0</v>
      </c>
    </row>
    <row r="466" spans="1:13" x14ac:dyDescent="0.2">
      <c r="A466" t="s">
        <v>415</v>
      </c>
      <c r="B466">
        <v>96</v>
      </c>
      <c r="C466" t="s">
        <v>411</v>
      </c>
      <c r="D466">
        <v>0</v>
      </c>
      <c r="E466">
        <v>0</v>
      </c>
      <c r="F466">
        <v>0</v>
      </c>
      <c r="G466">
        <v>0</v>
      </c>
      <c r="H466">
        <f t="shared" si="42"/>
        <v>0</v>
      </c>
      <c r="I466">
        <f t="shared" si="43"/>
        <v>0</v>
      </c>
      <c r="J466">
        <f t="shared" si="44"/>
        <v>0</v>
      </c>
      <c r="K466">
        <f t="shared" si="45"/>
        <v>0</v>
      </c>
      <c r="L466">
        <f t="shared" si="46"/>
        <v>0</v>
      </c>
      <c r="M466">
        <f t="shared" si="47"/>
        <v>0</v>
      </c>
    </row>
    <row r="467" spans="1:13" x14ac:dyDescent="0.2">
      <c r="A467" t="s">
        <v>415</v>
      </c>
      <c r="B467">
        <v>96</v>
      </c>
      <c r="C467" t="s">
        <v>411</v>
      </c>
      <c r="D467">
        <v>0</v>
      </c>
      <c r="E467">
        <v>0</v>
      </c>
      <c r="F467">
        <v>0</v>
      </c>
      <c r="G467">
        <v>0</v>
      </c>
      <c r="H467">
        <f t="shared" si="42"/>
        <v>0</v>
      </c>
      <c r="I467">
        <f t="shared" si="43"/>
        <v>0</v>
      </c>
      <c r="J467">
        <f t="shared" si="44"/>
        <v>0</v>
      </c>
      <c r="K467">
        <f t="shared" si="45"/>
        <v>0</v>
      </c>
      <c r="L467">
        <f t="shared" si="46"/>
        <v>0</v>
      </c>
      <c r="M467">
        <f t="shared" si="47"/>
        <v>0</v>
      </c>
    </row>
    <row r="468" spans="1:13" x14ac:dyDescent="0.2">
      <c r="A468" t="s">
        <v>415</v>
      </c>
      <c r="B468">
        <v>96</v>
      </c>
      <c r="C468" t="s">
        <v>411</v>
      </c>
      <c r="D468">
        <v>0</v>
      </c>
      <c r="E468">
        <v>0</v>
      </c>
      <c r="F468">
        <v>0</v>
      </c>
      <c r="G468">
        <v>0</v>
      </c>
      <c r="H468">
        <f t="shared" si="42"/>
        <v>0</v>
      </c>
      <c r="I468">
        <f t="shared" si="43"/>
        <v>0</v>
      </c>
      <c r="J468">
        <f t="shared" si="44"/>
        <v>0</v>
      </c>
      <c r="K468">
        <f t="shared" si="45"/>
        <v>0</v>
      </c>
      <c r="L468">
        <f t="shared" si="46"/>
        <v>0</v>
      </c>
      <c r="M468">
        <f t="shared" si="47"/>
        <v>0</v>
      </c>
    </row>
    <row r="469" spans="1:13" x14ac:dyDescent="0.2">
      <c r="A469" t="s">
        <v>416</v>
      </c>
      <c r="B469">
        <v>96</v>
      </c>
      <c r="C469" t="s">
        <v>410</v>
      </c>
      <c r="D469">
        <v>0</v>
      </c>
      <c r="E469">
        <v>0</v>
      </c>
      <c r="F469">
        <v>0</v>
      </c>
      <c r="G469">
        <v>0</v>
      </c>
      <c r="H469">
        <f t="shared" si="42"/>
        <v>0</v>
      </c>
      <c r="I469">
        <f t="shared" si="43"/>
        <v>0</v>
      </c>
      <c r="J469">
        <f t="shared" si="44"/>
        <v>0</v>
      </c>
      <c r="K469">
        <f t="shared" si="45"/>
        <v>0</v>
      </c>
      <c r="L469">
        <f t="shared" si="46"/>
        <v>0</v>
      </c>
      <c r="M469">
        <f t="shared" si="47"/>
        <v>0</v>
      </c>
    </row>
    <row r="470" spans="1:13" x14ac:dyDescent="0.2">
      <c r="A470" t="s">
        <v>416</v>
      </c>
      <c r="B470">
        <v>96</v>
      </c>
      <c r="C470" t="s">
        <v>410</v>
      </c>
      <c r="D470">
        <v>0</v>
      </c>
      <c r="E470">
        <v>0</v>
      </c>
      <c r="F470">
        <v>0</v>
      </c>
      <c r="G470">
        <v>0</v>
      </c>
      <c r="H470">
        <f t="shared" si="42"/>
        <v>0</v>
      </c>
      <c r="I470">
        <f t="shared" si="43"/>
        <v>0</v>
      </c>
      <c r="J470">
        <f t="shared" si="44"/>
        <v>0</v>
      </c>
      <c r="K470">
        <f t="shared" si="45"/>
        <v>0</v>
      </c>
      <c r="L470">
        <f t="shared" si="46"/>
        <v>0</v>
      </c>
      <c r="M470">
        <f t="shared" si="47"/>
        <v>0</v>
      </c>
    </row>
    <row r="471" spans="1:13" x14ac:dyDescent="0.2">
      <c r="A471" t="s">
        <v>416</v>
      </c>
      <c r="B471">
        <v>96</v>
      </c>
      <c r="C471" t="s">
        <v>410</v>
      </c>
      <c r="D471">
        <v>0</v>
      </c>
      <c r="E471">
        <v>1</v>
      </c>
      <c r="F471">
        <v>0</v>
      </c>
      <c r="G471">
        <v>0</v>
      </c>
      <c r="H471">
        <f t="shared" si="42"/>
        <v>0</v>
      </c>
      <c r="I471">
        <f t="shared" si="43"/>
        <v>0</v>
      </c>
      <c r="J471">
        <f t="shared" si="44"/>
        <v>0</v>
      </c>
      <c r="K471">
        <f t="shared" si="45"/>
        <v>0</v>
      </c>
      <c r="L471">
        <f t="shared" si="46"/>
        <v>0</v>
      </c>
      <c r="M471">
        <f t="shared" si="47"/>
        <v>0</v>
      </c>
    </row>
    <row r="472" spans="1:13" x14ac:dyDescent="0.2">
      <c r="A472" t="s">
        <v>416</v>
      </c>
      <c r="B472">
        <v>96</v>
      </c>
      <c r="C472" t="s">
        <v>410</v>
      </c>
      <c r="D472">
        <v>0</v>
      </c>
      <c r="E472">
        <v>0</v>
      </c>
      <c r="F472">
        <v>0</v>
      </c>
      <c r="G472">
        <v>0</v>
      </c>
      <c r="H472">
        <f t="shared" si="42"/>
        <v>0</v>
      </c>
      <c r="I472">
        <f t="shared" si="43"/>
        <v>0</v>
      </c>
      <c r="J472">
        <f t="shared" si="44"/>
        <v>0</v>
      </c>
      <c r="K472">
        <f t="shared" si="45"/>
        <v>0</v>
      </c>
      <c r="L472">
        <f t="shared" si="46"/>
        <v>0</v>
      </c>
      <c r="M472">
        <f t="shared" si="47"/>
        <v>0</v>
      </c>
    </row>
    <row r="473" spans="1:13" x14ac:dyDescent="0.2">
      <c r="A473" t="s">
        <v>416</v>
      </c>
      <c r="B473">
        <v>96</v>
      </c>
      <c r="C473" t="s">
        <v>410</v>
      </c>
      <c r="D473">
        <v>0</v>
      </c>
      <c r="E473">
        <v>0</v>
      </c>
      <c r="F473">
        <v>0</v>
      </c>
      <c r="G473">
        <v>0</v>
      </c>
      <c r="H473">
        <f t="shared" si="42"/>
        <v>0</v>
      </c>
      <c r="I473">
        <f t="shared" si="43"/>
        <v>0</v>
      </c>
      <c r="J473">
        <f t="shared" si="44"/>
        <v>0</v>
      </c>
      <c r="K473">
        <f t="shared" si="45"/>
        <v>0</v>
      </c>
      <c r="L473">
        <f t="shared" si="46"/>
        <v>0</v>
      </c>
      <c r="M473">
        <f t="shared" si="47"/>
        <v>0</v>
      </c>
    </row>
    <row r="474" spans="1:13" x14ac:dyDescent="0.2">
      <c r="A474" t="s">
        <v>416</v>
      </c>
      <c r="B474">
        <v>96</v>
      </c>
      <c r="C474" t="s">
        <v>410</v>
      </c>
      <c r="D474">
        <v>0</v>
      </c>
      <c r="E474">
        <v>0</v>
      </c>
      <c r="F474">
        <v>0</v>
      </c>
      <c r="G474">
        <v>0</v>
      </c>
      <c r="H474">
        <f t="shared" si="42"/>
        <v>0</v>
      </c>
      <c r="I474">
        <f t="shared" si="43"/>
        <v>0</v>
      </c>
      <c r="J474">
        <f t="shared" si="44"/>
        <v>0</v>
      </c>
      <c r="K474">
        <f t="shared" si="45"/>
        <v>0</v>
      </c>
      <c r="L474">
        <f t="shared" si="46"/>
        <v>0</v>
      </c>
      <c r="M474">
        <f t="shared" si="47"/>
        <v>0</v>
      </c>
    </row>
    <row r="475" spans="1:13" x14ac:dyDescent="0.2">
      <c r="A475" t="s">
        <v>416</v>
      </c>
      <c r="B475">
        <v>96</v>
      </c>
      <c r="C475" t="s">
        <v>410</v>
      </c>
      <c r="D475">
        <v>0</v>
      </c>
      <c r="E475">
        <v>0</v>
      </c>
      <c r="F475">
        <v>0</v>
      </c>
      <c r="G475">
        <v>0</v>
      </c>
      <c r="H475">
        <f t="shared" si="42"/>
        <v>0</v>
      </c>
      <c r="I475">
        <f t="shared" si="43"/>
        <v>0</v>
      </c>
      <c r="J475">
        <f t="shared" si="44"/>
        <v>0</v>
      </c>
      <c r="K475">
        <f t="shared" si="45"/>
        <v>0</v>
      </c>
      <c r="L475">
        <f t="shared" si="46"/>
        <v>0</v>
      </c>
      <c r="M475">
        <f t="shared" si="47"/>
        <v>0</v>
      </c>
    </row>
    <row r="476" spans="1:13" x14ac:dyDescent="0.2">
      <c r="A476" t="s">
        <v>416</v>
      </c>
      <c r="B476">
        <v>96</v>
      </c>
      <c r="C476" t="s">
        <v>410</v>
      </c>
      <c r="D476">
        <v>0</v>
      </c>
      <c r="E476">
        <v>0</v>
      </c>
      <c r="F476">
        <v>0</v>
      </c>
      <c r="G476">
        <v>1</v>
      </c>
      <c r="H476">
        <f t="shared" si="42"/>
        <v>0</v>
      </c>
      <c r="I476">
        <f t="shared" si="43"/>
        <v>0</v>
      </c>
      <c r="J476">
        <f t="shared" si="44"/>
        <v>0</v>
      </c>
      <c r="K476">
        <f t="shared" si="45"/>
        <v>0</v>
      </c>
      <c r="L476">
        <f t="shared" si="46"/>
        <v>0</v>
      </c>
      <c r="M476">
        <f t="shared" si="47"/>
        <v>0</v>
      </c>
    </row>
    <row r="477" spans="1:13" x14ac:dyDescent="0.2">
      <c r="A477" t="s">
        <v>416</v>
      </c>
      <c r="B477">
        <v>96</v>
      </c>
      <c r="C477" t="s">
        <v>410</v>
      </c>
      <c r="D477">
        <v>0</v>
      </c>
      <c r="E477">
        <v>0</v>
      </c>
      <c r="F477">
        <v>0</v>
      </c>
      <c r="G477">
        <v>0</v>
      </c>
      <c r="H477">
        <f t="shared" si="42"/>
        <v>0</v>
      </c>
      <c r="I477">
        <f t="shared" si="43"/>
        <v>0</v>
      </c>
      <c r="J477">
        <f t="shared" si="44"/>
        <v>0</v>
      </c>
      <c r="K477">
        <f t="shared" si="45"/>
        <v>0</v>
      </c>
      <c r="L477">
        <f t="shared" si="46"/>
        <v>0</v>
      </c>
      <c r="M477">
        <f t="shared" si="47"/>
        <v>0</v>
      </c>
    </row>
    <row r="478" spans="1:13" x14ac:dyDescent="0.2">
      <c r="A478" t="s">
        <v>416</v>
      </c>
      <c r="B478">
        <v>96</v>
      </c>
      <c r="C478" t="s">
        <v>410</v>
      </c>
      <c r="D478">
        <v>0</v>
      </c>
      <c r="E478">
        <v>1</v>
      </c>
      <c r="F478">
        <v>0</v>
      </c>
      <c r="G478">
        <v>0</v>
      </c>
      <c r="H478">
        <f t="shared" si="42"/>
        <v>0</v>
      </c>
      <c r="I478">
        <f t="shared" si="43"/>
        <v>0</v>
      </c>
      <c r="J478">
        <f t="shared" si="44"/>
        <v>0</v>
      </c>
      <c r="K478">
        <f t="shared" si="45"/>
        <v>0</v>
      </c>
      <c r="L478">
        <f t="shared" si="46"/>
        <v>0</v>
      </c>
      <c r="M478">
        <f t="shared" si="47"/>
        <v>0</v>
      </c>
    </row>
    <row r="479" spans="1:13" x14ac:dyDescent="0.2">
      <c r="A479" t="s">
        <v>416</v>
      </c>
      <c r="B479">
        <v>96</v>
      </c>
      <c r="C479" t="s">
        <v>410</v>
      </c>
      <c r="D479">
        <v>0</v>
      </c>
      <c r="E479">
        <v>0</v>
      </c>
      <c r="F479">
        <v>0</v>
      </c>
      <c r="G479">
        <v>1</v>
      </c>
      <c r="H479">
        <f t="shared" si="42"/>
        <v>0</v>
      </c>
      <c r="I479">
        <f t="shared" si="43"/>
        <v>0</v>
      </c>
      <c r="J479">
        <f t="shared" si="44"/>
        <v>0</v>
      </c>
      <c r="K479">
        <f t="shared" si="45"/>
        <v>0</v>
      </c>
      <c r="L479">
        <f t="shared" si="46"/>
        <v>0</v>
      </c>
      <c r="M479">
        <f t="shared" si="47"/>
        <v>0</v>
      </c>
    </row>
    <row r="480" spans="1:13" x14ac:dyDescent="0.2">
      <c r="A480" t="s">
        <v>416</v>
      </c>
      <c r="B480">
        <v>96</v>
      </c>
      <c r="C480" t="s">
        <v>410</v>
      </c>
      <c r="D480">
        <v>0</v>
      </c>
      <c r="E480">
        <v>0</v>
      </c>
      <c r="F480">
        <v>0</v>
      </c>
      <c r="G480">
        <v>0</v>
      </c>
      <c r="H480">
        <f t="shared" si="42"/>
        <v>0</v>
      </c>
      <c r="I480">
        <f t="shared" si="43"/>
        <v>0</v>
      </c>
      <c r="J480">
        <f t="shared" si="44"/>
        <v>0</v>
      </c>
      <c r="K480">
        <f t="shared" si="45"/>
        <v>0</v>
      </c>
      <c r="L480">
        <f t="shared" si="46"/>
        <v>0</v>
      </c>
      <c r="M480">
        <f t="shared" si="47"/>
        <v>0</v>
      </c>
    </row>
    <row r="481" spans="1:13" x14ac:dyDescent="0.2">
      <c r="A481" t="s">
        <v>416</v>
      </c>
      <c r="B481">
        <v>96</v>
      </c>
      <c r="C481" t="s">
        <v>410</v>
      </c>
      <c r="D481">
        <v>0</v>
      </c>
      <c r="E481">
        <v>0</v>
      </c>
      <c r="F481">
        <v>0</v>
      </c>
      <c r="G481">
        <v>0</v>
      </c>
      <c r="H481">
        <f t="shared" si="42"/>
        <v>0</v>
      </c>
      <c r="I481">
        <f t="shared" si="43"/>
        <v>0</v>
      </c>
      <c r="J481">
        <f t="shared" si="44"/>
        <v>0</v>
      </c>
      <c r="K481">
        <f t="shared" si="45"/>
        <v>0</v>
      </c>
      <c r="L481">
        <f t="shared" si="46"/>
        <v>0</v>
      </c>
      <c r="M481">
        <f t="shared" si="47"/>
        <v>0</v>
      </c>
    </row>
    <row r="482" spans="1:13" x14ac:dyDescent="0.2">
      <c r="A482" t="s">
        <v>416</v>
      </c>
      <c r="B482">
        <v>96</v>
      </c>
      <c r="C482" t="s">
        <v>410</v>
      </c>
      <c r="D482">
        <v>0</v>
      </c>
      <c r="E482">
        <v>0</v>
      </c>
      <c r="F482">
        <v>0</v>
      </c>
      <c r="G482">
        <v>0</v>
      </c>
      <c r="H482">
        <f t="shared" si="42"/>
        <v>0</v>
      </c>
      <c r="I482">
        <f t="shared" si="43"/>
        <v>0</v>
      </c>
      <c r="J482">
        <f t="shared" si="44"/>
        <v>0</v>
      </c>
      <c r="K482">
        <f t="shared" si="45"/>
        <v>0</v>
      </c>
      <c r="L482">
        <f t="shared" si="46"/>
        <v>0</v>
      </c>
      <c r="M482">
        <f t="shared" si="47"/>
        <v>0</v>
      </c>
    </row>
    <row r="483" spans="1:13" x14ac:dyDescent="0.2">
      <c r="A483" t="s">
        <v>416</v>
      </c>
      <c r="B483">
        <v>96</v>
      </c>
      <c r="C483" t="s">
        <v>410</v>
      </c>
      <c r="D483">
        <v>0</v>
      </c>
      <c r="E483">
        <v>0</v>
      </c>
      <c r="F483">
        <v>0</v>
      </c>
      <c r="G483">
        <v>0</v>
      </c>
      <c r="H483">
        <f t="shared" si="42"/>
        <v>0</v>
      </c>
      <c r="I483">
        <f t="shared" si="43"/>
        <v>0</v>
      </c>
      <c r="J483">
        <f t="shared" si="44"/>
        <v>0</v>
      </c>
      <c r="K483">
        <f t="shared" si="45"/>
        <v>0</v>
      </c>
      <c r="L483">
        <f t="shared" si="46"/>
        <v>0</v>
      </c>
      <c r="M483">
        <f t="shared" si="47"/>
        <v>0</v>
      </c>
    </row>
    <row r="484" spans="1:13" x14ac:dyDescent="0.2">
      <c r="A484" t="s">
        <v>416</v>
      </c>
      <c r="B484">
        <v>96</v>
      </c>
      <c r="C484" t="s">
        <v>410</v>
      </c>
      <c r="D484">
        <v>0</v>
      </c>
      <c r="E484">
        <v>0</v>
      </c>
      <c r="F484">
        <v>0</v>
      </c>
      <c r="G484">
        <v>0</v>
      </c>
      <c r="H484">
        <f t="shared" si="42"/>
        <v>0</v>
      </c>
      <c r="I484">
        <f t="shared" si="43"/>
        <v>0</v>
      </c>
      <c r="J484">
        <f t="shared" si="44"/>
        <v>0</v>
      </c>
      <c r="K484">
        <f t="shared" si="45"/>
        <v>0</v>
      </c>
      <c r="L484">
        <f t="shared" si="46"/>
        <v>0</v>
      </c>
      <c r="M484">
        <f t="shared" si="47"/>
        <v>0</v>
      </c>
    </row>
    <row r="485" spans="1:13" x14ac:dyDescent="0.2">
      <c r="A485" t="s">
        <v>416</v>
      </c>
      <c r="B485">
        <v>96</v>
      </c>
      <c r="C485" t="s">
        <v>410</v>
      </c>
      <c r="D485">
        <v>0</v>
      </c>
      <c r="E485">
        <v>0</v>
      </c>
      <c r="F485">
        <v>0</v>
      </c>
      <c r="G485">
        <v>0</v>
      </c>
      <c r="H485">
        <f t="shared" si="42"/>
        <v>0</v>
      </c>
      <c r="I485">
        <f t="shared" si="43"/>
        <v>0</v>
      </c>
      <c r="J485">
        <f t="shared" si="44"/>
        <v>0</v>
      </c>
      <c r="K485">
        <f t="shared" si="45"/>
        <v>0</v>
      </c>
      <c r="L485">
        <f t="shared" si="46"/>
        <v>0</v>
      </c>
      <c r="M485">
        <f t="shared" si="47"/>
        <v>0</v>
      </c>
    </row>
    <row r="486" spans="1:13" x14ac:dyDescent="0.2">
      <c r="A486" t="s">
        <v>416</v>
      </c>
      <c r="B486">
        <v>96</v>
      </c>
      <c r="C486" t="s">
        <v>410</v>
      </c>
      <c r="D486">
        <v>0</v>
      </c>
      <c r="E486">
        <v>0</v>
      </c>
      <c r="F486">
        <v>0</v>
      </c>
      <c r="G486">
        <v>0</v>
      </c>
      <c r="H486">
        <f t="shared" si="42"/>
        <v>0</v>
      </c>
      <c r="I486">
        <f t="shared" si="43"/>
        <v>0</v>
      </c>
      <c r="J486">
        <f t="shared" si="44"/>
        <v>0</v>
      </c>
      <c r="K486">
        <f t="shared" si="45"/>
        <v>0</v>
      </c>
      <c r="L486">
        <f t="shared" si="46"/>
        <v>0</v>
      </c>
      <c r="M486">
        <f t="shared" si="47"/>
        <v>0</v>
      </c>
    </row>
    <row r="487" spans="1:13" x14ac:dyDescent="0.2">
      <c r="A487" t="s">
        <v>416</v>
      </c>
      <c r="B487">
        <v>96</v>
      </c>
      <c r="C487" t="s">
        <v>410</v>
      </c>
      <c r="D487">
        <v>0</v>
      </c>
      <c r="E487">
        <v>0</v>
      </c>
      <c r="F487">
        <v>0</v>
      </c>
      <c r="G487">
        <v>0</v>
      </c>
      <c r="H487">
        <f t="shared" si="42"/>
        <v>0</v>
      </c>
      <c r="I487">
        <f t="shared" si="43"/>
        <v>0</v>
      </c>
      <c r="J487">
        <f t="shared" si="44"/>
        <v>0</v>
      </c>
      <c r="K487">
        <f t="shared" si="45"/>
        <v>0</v>
      </c>
      <c r="L487">
        <f t="shared" si="46"/>
        <v>0</v>
      </c>
      <c r="M487">
        <f t="shared" si="47"/>
        <v>0</v>
      </c>
    </row>
    <row r="488" spans="1:13" x14ac:dyDescent="0.2">
      <c r="A488" t="s">
        <v>416</v>
      </c>
      <c r="B488">
        <v>96</v>
      </c>
      <c r="C488" t="s">
        <v>410</v>
      </c>
      <c r="D488">
        <v>0</v>
      </c>
      <c r="E488">
        <v>0</v>
      </c>
      <c r="F488">
        <v>0</v>
      </c>
      <c r="G488">
        <v>0</v>
      </c>
      <c r="H488">
        <f t="shared" si="42"/>
        <v>0</v>
      </c>
      <c r="I488">
        <f t="shared" si="43"/>
        <v>0</v>
      </c>
      <c r="J488">
        <f t="shared" si="44"/>
        <v>0</v>
      </c>
      <c r="K488">
        <f t="shared" si="45"/>
        <v>0</v>
      </c>
      <c r="L488">
        <f t="shared" si="46"/>
        <v>0</v>
      </c>
      <c r="M488">
        <f t="shared" si="47"/>
        <v>0</v>
      </c>
    </row>
    <row r="489" spans="1:13" x14ac:dyDescent="0.2">
      <c r="A489" t="s">
        <v>416</v>
      </c>
      <c r="B489">
        <v>96</v>
      </c>
      <c r="C489" t="s">
        <v>410</v>
      </c>
      <c r="D489">
        <v>0</v>
      </c>
      <c r="E489">
        <v>0</v>
      </c>
      <c r="F489">
        <v>0</v>
      </c>
      <c r="G489">
        <v>0</v>
      </c>
      <c r="H489">
        <f t="shared" si="42"/>
        <v>0</v>
      </c>
      <c r="I489">
        <f t="shared" si="43"/>
        <v>0</v>
      </c>
      <c r="J489">
        <f t="shared" si="44"/>
        <v>0</v>
      </c>
      <c r="K489">
        <f t="shared" si="45"/>
        <v>0</v>
      </c>
      <c r="L489">
        <f t="shared" si="46"/>
        <v>0</v>
      </c>
      <c r="M489">
        <f t="shared" si="47"/>
        <v>0</v>
      </c>
    </row>
    <row r="490" spans="1:13" x14ac:dyDescent="0.2">
      <c r="A490" t="s">
        <v>416</v>
      </c>
      <c r="B490">
        <v>96</v>
      </c>
      <c r="C490" t="s">
        <v>410</v>
      </c>
      <c r="D490">
        <v>0</v>
      </c>
      <c r="E490">
        <v>0</v>
      </c>
      <c r="F490">
        <v>0</v>
      </c>
      <c r="G490">
        <v>0</v>
      </c>
      <c r="H490">
        <f t="shared" si="42"/>
        <v>0</v>
      </c>
      <c r="I490">
        <f t="shared" si="43"/>
        <v>0</v>
      </c>
      <c r="J490">
        <f t="shared" si="44"/>
        <v>0</v>
      </c>
      <c r="K490">
        <f t="shared" si="45"/>
        <v>0</v>
      </c>
      <c r="L490">
        <f t="shared" si="46"/>
        <v>0</v>
      </c>
      <c r="M490">
        <f t="shared" si="47"/>
        <v>0</v>
      </c>
    </row>
    <row r="491" spans="1:13" x14ac:dyDescent="0.2">
      <c r="A491" t="s">
        <v>416</v>
      </c>
      <c r="B491">
        <v>96</v>
      </c>
      <c r="C491" t="s">
        <v>410</v>
      </c>
      <c r="D491">
        <v>0</v>
      </c>
      <c r="E491">
        <v>0</v>
      </c>
      <c r="F491">
        <v>0</v>
      </c>
      <c r="G491">
        <v>0</v>
      </c>
      <c r="H491">
        <f t="shared" si="42"/>
        <v>0</v>
      </c>
      <c r="I491">
        <f t="shared" si="43"/>
        <v>0</v>
      </c>
      <c r="J491">
        <f t="shared" si="44"/>
        <v>0</v>
      </c>
      <c r="K491">
        <f t="shared" si="45"/>
        <v>0</v>
      </c>
      <c r="L491">
        <f t="shared" si="46"/>
        <v>0</v>
      </c>
      <c r="M491">
        <f t="shared" si="47"/>
        <v>0</v>
      </c>
    </row>
    <row r="492" spans="1:13" x14ac:dyDescent="0.2">
      <c r="A492" t="s">
        <v>416</v>
      </c>
      <c r="B492">
        <v>96</v>
      </c>
      <c r="C492" t="s">
        <v>410</v>
      </c>
      <c r="D492">
        <v>0</v>
      </c>
      <c r="E492">
        <v>0</v>
      </c>
      <c r="F492">
        <v>0</v>
      </c>
      <c r="G492">
        <v>0</v>
      </c>
      <c r="H492">
        <f t="shared" si="42"/>
        <v>0</v>
      </c>
      <c r="I492">
        <f t="shared" si="43"/>
        <v>0</v>
      </c>
      <c r="J492">
        <f t="shared" si="44"/>
        <v>0</v>
      </c>
      <c r="K492">
        <f t="shared" si="45"/>
        <v>0</v>
      </c>
      <c r="L492">
        <f t="shared" si="46"/>
        <v>0</v>
      </c>
      <c r="M492">
        <f t="shared" si="47"/>
        <v>0</v>
      </c>
    </row>
    <row r="493" spans="1:13" x14ac:dyDescent="0.2">
      <c r="A493" t="s">
        <v>416</v>
      </c>
      <c r="B493">
        <v>96</v>
      </c>
      <c r="C493" t="s">
        <v>410</v>
      </c>
      <c r="D493">
        <v>0</v>
      </c>
      <c r="E493">
        <v>0</v>
      </c>
      <c r="F493">
        <v>0</v>
      </c>
      <c r="G493">
        <v>0</v>
      </c>
      <c r="H493">
        <f t="shared" si="42"/>
        <v>0</v>
      </c>
      <c r="I493">
        <f t="shared" si="43"/>
        <v>0</v>
      </c>
      <c r="J493">
        <f t="shared" si="44"/>
        <v>0</v>
      </c>
      <c r="K493">
        <f t="shared" si="45"/>
        <v>0</v>
      </c>
      <c r="L493">
        <f t="shared" si="46"/>
        <v>0</v>
      </c>
      <c r="M493">
        <f t="shared" si="47"/>
        <v>0</v>
      </c>
    </row>
    <row r="494" spans="1:13" x14ac:dyDescent="0.2">
      <c r="A494" t="s">
        <v>416</v>
      </c>
      <c r="B494">
        <v>96</v>
      </c>
      <c r="C494" t="s">
        <v>410</v>
      </c>
      <c r="D494">
        <v>0</v>
      </c>
      <c r="E494">
        <v>0</v>
      </c>
      <c r="F494">
        <v>0</v>
      </c>
      <c r="G494">
        <v>0</v>
      </c>
      <c r="H494">
        <f t="shared" si="42"/>
        <v>0</v>
      </c>
      <c r="I494">
        <f t="shared" si="43"/>
        <v>0</v>
      </c>
      <c r="J494">
        <f t="shared" si="44"/>
        <v>0</v>
      </c>
      <c r="K494">
        <f t="shared" si="45"/>
        <v>0</v>
      </c>
      <c r="L494">
        <f t="shared" si="46"/>
        <v>0</v>
      </c>
      <c r="M494">
        <f t="shared" si="47"/>
        <v>0</v>
      </c>
    </row>
    <row r="495" spans="1:13" x14ac:dyDescent="0.2">
      <c r="A495" t="s">
        <v>416</v>
      </c>
      <c r="B495">
        <v>96</v>
      </c>
      <c r="C495" t="s">
        <v>411</v>
      </c>
      <c r="D495">
        <v>0</v>
      </c>
      <c r="E495">
        <v>0</v>
      </c>
      <c r="F495">
        <v>0</v>
      </c>
      <c r="G495">
        <v>0</v>
      </c>
      <c r="H495">
        <f t="shared" si="42"/>
        <v>0</v>
      </c>
      <c r="I495">
        <f t="shared" si="43"/>
        <v>0</v>
      </c>
      <c r="J495">
        <f t="shared" si="44"/>
        <v>0</v>
      </c>
      <c r="K495">
        <f t="shared" si="45"/>
        <v>0</v>
      </c>
      <c r="L495">
        <f t="shared" si="46"/>
        <v>0</v>
      </c>
      <c r="M495">
        <f t="shared" si="47"/>
        <v>0</v>
      </c>
    </row>
    <row r="496" spans="1:13" x14ac:dyDescent="0.2">
      <c r="A496" t="s">
        <v>416</v>
      </c>
      <c r="B496">
        <v>96</v>
      </c>
      <c r="C496" t="s">
        <v>411</v>
      </c>
      <c r="D496">
        <v>0</v>
      </c>
      <c r="E496">
        <v>0</v>
      </c>
      <c r="F496">
        <v>0</v>
      </c>
      <c r="G496">
        <v>0</v>
      </c>
      <c r="H496">
        <f t="shared" si="42"/>
        <v>0</v>
      </c>
      <c r="I496">
        <f t="shared" si="43"/>
        <v>0</v>
      </c>
      <c r="J496">
        <f t="shared" si="44"/>
        <v>0</v>
      </c>
      <c r="K496">
        <f t="shared" si="45"/>
        <v>0</v>
      </c>
      <c r="L496">
        <f t="shared" si="46"/>
        <v>0</v>
      </c>
      <c r="M496">
        <f t="shared" si="47"/>
        <v>0</v>
      </c>
    </row>
    <row r="497" spans="1:13" x14ac:dyDescent="0.2">
      <c r="A497" t="s">
        <v>416</v>
      </c>
      <c r="B497">
        <v>96</v>
      </c>
      <c r="C497" t="s">
        <v>411</v>
      </c>
      <c r="D497">
        <v>0</v>
      </c>
      <c r="E497">
        <v>0</v>
      </c>
      <c r="F497">
        <v>0</v>
      </c>
      <c r="G497">
        <v>0</v>
      </c>
      <c r="H497">
        <f t="shared" si="42"/>
        <v>0</v>
      </c>
      <c r="I497">
        <f t="shared" si="43"/>
        <v>0</v>
      </c>
      <c r="J497">
        <f t="shared" si="44"/>
        <v>0</v>
      </c>
      <c r="K497">
        <f t="shared" si="45"/>
        <v>0</v>
      </c>
      <c r="L497">
        <f t="shared" si="46"/>
        <v>0</v>
      </c>
      <c r="M497">
        <f t="shared" si="47"/>
        <v>0</v>
      </c>
    </row>
    <row r="498" spans="1:13" x14ac:dyDescent="0.2">
      <c r="A498" t="s">
        <v>416</v>
      </c>
      <c r="B498">
        <v>96</v>
      </c>
      <c r="C498" t="s">
        <v>411</v>
      </c>
      <c r="D498">
        <v>0</v>
      </c>
      <c r="E498">
        <v>0</v>
      </c>
      <c r="F498">
        <v>0</v>
      </c>
      <c r="G498">
        <v>0</v>
      </c>
      <c r="H498">
        <f t="shared" si="42"/>
        <v>0</v>
      </c>
      <c r="I498">
        <f t="shared" si="43"/>
        <v>0</v>
      </c>
      <c r="J498">
        <f t="shared" si="44"/>
        <v>0</v>
      </c>
      <c r="K498">
        <f t="shared" si="45"/>
        <v>0</v>
      </c>
      <c r="L498">
        <f t="shared" si="46"/>
        <v>0</v>
      </c>
      <c r="M498">
        <f t="shared" si="47"/>
        <v>0</v>
      </c>
    </row>
    <row r="499" spans="1:13" x14ac:dyDescent="0.2">
      <c r="A499" t="s">
        <v>416</v>
      </c>
      <c r="B499">
        <v>96</v>
      </c>
      <c r="C499" t="s">
        <v>411</v>
      </c>
      <c r="D499">
        <v>0</v>
      </c>
      <c r="E499">
        <v>0</v>
      </c>
      <c r="F499">
        <v>0</v>
      </c>
      <c r="G499">
        <v>0</v>
      </c>
      <c r="H499">
        <f t="shared" si="42"/>
        <v>0</v>
      </c>
      <c r="I499">
        <f t="shared" si="43"/>
        <v>0</v>
      </c>
      <c r="J499">
        <f t="shared" si="44"/>
        <v>0</v>
      </c>
      <c r="K499">
        <f t="shared" si="45"/>
        <v>0</v>
      </c>
      <c r="L499">
        <f t="shared" si="46"/>
        <v>0</v>
      </c>
      <c r="M499">
        <f t="shared" si="47"/>
        <v>0</v>
      </c>
    </row>
    <row r="500" spans="1:13" x14ac:dyDescent="0.2">
      <c r="A500" t="s">
        <v>416</v>
      </c>
      <c r="B500">
        <v>96</v>
      </c>
      <c r="C500" t="s">
        <v>411</v>
      </c>
      <c r="D500">
        <v>0</v>
      </c>
      <c r="E500">
        <v>0</v>
      </c>
      <c r="F500">
        <v>0</v>
      </c>
      <c r="G500">
        <v>0</v>
      </c>
      <c r="H500">
        <f t="shared" si="42"/>
        <v>0</v>
      </c>
      <c r="I500">
        <f t="shared" si="43"/>
        <v>0</v>
      </c>
      <c r="J500">
        <f t="shared" si="44"/>
        <v>0</v>
      </c>
      <c r="K500">
        <f t="shared" si="45"/>
        <v>0</v>
      </c>
      <c r="L500">
        <f t="shared" si="46"/>
        <v>0</v>
      </c>
      <c r="M500">
        <f t="shared" si="47"/>
        <v>0</v>
      </c>
    </row>
    <row r="501" spans="1:13" x14ac:dyDescent="0.2">
      <c r="A501" t="s">
        <v>416</v>
      </c>
      <c r="B501">
        <v>96</v>
      </c>
      <c r="C501" t="s">
        <v>411</v>
      </c>
      <c r="D501">
        <v>0</v>
      </c>
      <c r="E501">
        <v>0</v>
      </c>
      <c r="F501">
        <v>0</v>
      </c>
      <c r="G501">
        <v>0</v>
      </c>
      <c r="H501">
        <f t="shared" si="42"/>
        <v>0</v>
      </c>
      <c r="I501">
        <f t="shared" si="43"/>
        <v>0</v>
      </c>
      <c r="J501">
        <f t="shared" si="44"/>
        <v>0</v>
      </c>
      <c r="K501">
        <f t="shared" si="45"/>
        <v>0</v>
      </c>
      <c r="L501">
        <f t="shared" si="46"/>
        <v>0</v>
      </c>
      <c r="M501">
        <f t="shared" si="47"/>
        <v>0</v>
      </c>
    </row>
    <row r="502" spans="1:13" x14ac:dyDescent="0.2">
      <c r="A502" t="s">
        <v>416</v>
      </c>
      <c r="B502">
        <v>96</v>
      </c>
      <c r="C502" t="s">
        <v>411</v>
      </c>
      <c r="D502">
        <v>0</v>
      </c>
      <c r="E502">
        <v>0</v>
      </c>
      <c r="F502">
        <v>0</v>
      </c>
      <c r="G502">
        <v>0</v>
      </c>
      <c r="H502">
        <f t="shared" si="42"/>
        <v>0</v>
      </c>
      <c r="I502">
        <f t="shared" si="43"/>
        <v>0</v>
      </c>
      <c r="J502">
        <f t="shared" si="44"/>
        <v>0</v>
      </c>
      <c r="K502">
        <f t="shared" si="45"/>
        <v>0</v>
      </c>
      <c r="L502">
        <f t="shared" si="46"/>
        <v>0</v>
      </c>
      <c r="M502">
        <f t="shared" si="47"/>
        <v>0</v>
      </c>
    </row>
    <row r="503" spans="1:13" x14ac:dyDescent="0.2">
      <c r="A503" t="s">
        <v>416</v>
      </c>
      <c r="B503">
        <v>96</v>
      </c>
      <c r="C503" t="s">
        <v>411</v>
      </c>
      <c r="D503">
        <v>0</v>
      </c>
      <c r="E503">
        <v>0</v>
      </c>
      <c r="F503">
        <v>0</v>
      </c>
      <c r="G503">
        <v>0</v>
      </c>
      <c r="H503">
        <f t="shared" si="42"/>
        <v>0</v>
      </c>
      <c r="I503">
        <f t="shared" si="43"/>
        <v>0</v>
      </c>
      <c r="J503">
        <f t="shared" si="44"/>
        <v>0</v>
      </c>
      <c r="K503">
        <f t="shared" si="45"/>
        <v>0</v>
      </c>
      <c r="L503">
        <f t="shared" si="46"/>
        <v>0</v>
      </c>
      <c r="M503">
        <f t="shared" si="47"/>
        <v>0</v>
      </c>
    </row>
    <row r="504" spans="1:13" x14ac:dyDescent="0.2">
      <c r="A504" t="s">
        <v>416</v>
      </c>
      <c r="B504">
        <v>96</v>
      </c>
      <c r="C504" t="s">
        <v>411</v>
      </c>
      <c r="D504">
        <v>0</v>
      </c>
      <c r="E504">
        <v>0</v>
      </c>
      <c r="F504">
        <v>0</v>
      </c>
      <c r="G504">
        <v>0</v>
      </c>
      <c r="H504">
        <f t="shared" si="42"/>
        <v>0</v>
      </c>
      <c r="I504">
        <f t="shared" si="43"/>
        <v>0</v>
      </c>
      <c r="J504">
        <f t="shared" si="44"/>
        <v>0</v>
      </c>
      <c r="K504">
        <f t="shared" si="45"/>
        <v>0</v>
      </c>
      <c r="L504">
        <f t="shared" si="46"/>
        <v>0</v>
      </c>
      <c r="M504">
        <f t="shared" si="47"/>
        <v>0</v>
      </c>
    </row>
    <row r="505" spans="1:13" x14ac:dyDescent="0.2">
      <c r="A505" t="s">
        <v>416</v>
      </c>
      <c r="B505">
        <v>96</v>
      </c>
      <c r="C505" t="s">
        <v>411</v>
      </c>
      <c r="D505">
        <v>0</v>
      </c>
      <c r="E505">
        <v>0</v>
      </c>
      <c r="F505">
        <v>0</v>
      </c>
      <c r="G505">
        <v>0</v>
      </c>
      <c r="H505">
        <f t="shared" si="42"/>
        <v>0</v>
      </c>
      <c r="I505">
        <f t="shared" si="43"/>
        <v>0</v>
      </c>
      <c r="J505">
        <f t="shared" si="44"/>
        <v>0</v>
      </c>
      <c r="K505">
        <f t="shared" si="45"/>
        <v>0</v>
      </c>
      <c r="L505">
        <f t="shared" si="46"/>
        <v>0</v>
      </c>
      <c r="M505">
        <f t="shared" si="47"/>
        <v>0</v>
      </c>
    </row>
    <row r="506" spans="1:13" x14ac:dyDescent="0.2">
      <c r="A506" t="s">
        <v>416</v>
      </c>
      <c r="B506">
        <v>96</v>
      </c>
      <c r="C506" t="s">
        <v>411</v>
      </c>
      <c r="D506">
        <v>0</v>
      </c>
      <c r="E506">
        <v>0</v>
      </c>
      <c r="F506">
        <v>0</v>
      </c>
      <c r="G506">
        <v>1</v>
      </c>
      <c r="H506">
        <f t="shared" si="42"/>
        <v>0</v>
      </c>
      <c r="I506">
        <f t="shared" si="43"/>
        <v>0</v>
      </c>
      <c r="J506">
        <f t="shared" si="44"/>
        <v>0</v>
      </c>
      <c r="K506">
        <f t="shared" si="45"/>
        <v>0</v>
      </c>
      <c r="L506">
        <f t="shared" si="46"/>
        <v>0</v>
      </c>
      <c r="M506">
        <f t="shared" si="47"/>
        <v>0</v>
      </c>
    </row>
    <row r="507" spans="1:13" x14ac:dyDescent="0.2">
      <c r="A507" t="s">
        <v>416</v>
      </c>
      <c r="B507">
        <v>96</v>
      </c>
      <c r="C507" t="s">
        <v>411</v>
      </c>
      <c r="D507">
        <v>0</v>
      </c>
      <c r="E507">
        <v>0</v>
      </c>
      <c r="F507">
        <v>0</v>
      </c>
      <c r="G507">
        <v>1</v>
      </c>
      <c r="H507">
        <f t="shared" si="42"/>
        <v>0</v>
      </c>
      <c r="I507">
        <f t="shared" si="43"/>
        <v>0</v>
      </c>
      <c r="J507">
        <f t="shared" si="44"/>
        <v>0</v>
      </c>
      <c r="K507">
        <f t="shared" si="45"/>
        <v>0</v>
      </c>
      <c r="L507">
        <f t="shared" si="46"/>
        <v>0</v>
      </c>
      <c r="M507">
        <f t="shared" si="47"/>
        <v>0</v>
      </c>
    </row>
    <row r="508" spans="1:13" x14ac:dyDescent="0.2">
      <c r="A508" t="s">
        <v>416</v>
      </c>
      <c r="B508">
        <v>96</v>
      </c>
      <c r="C508" t="s">
        <v>411</v>
      </c>
      <c r="D508">
        <v>0</v>
      </c>
      <c r="E508">
        <v>0</v>
      </c>
      <c r="F508">
        <v>0</v>
      </c>
      <c r="G508">
        <v>1</v>
      </c>
      <c r="H508">
        <f t="shared" si="42"/>
        <v>0</v>
      </c>
      <c r="I508">
        <f t="shared" si="43"/>
        <v>0</v>
      </c>
      <c r="J508">
        <f t="shared" si="44"/>
        <v>0</v>
      </c>
      <c r="K508">
        <f t="shared" si="45"/>
        <v>0</v>
      </c>
      <c r="L508">
        <f t="shared" si="46"/>
        <v>0</v>
      </c>
      <c r="M508">
        <f t="shared" si="47"/>
        <v>0</v>
      </c>
    </row>
    <row r="509" spans="1:13" x14ac:dyDescent="0.2">
      <c r="A509" t="s">
        <v>416</v>
      </c>
      <c r="B509">
        <v>96</v>
      </c>
      <c r="C509" t="s">
        <v>411</v>
      </c>
      <c r="D509">
        <v>0</v>
      </c>
      <c r="E509">
        <v>0</v>
      </c>
      <c r="F509">
        <v>0</v>
      </c>
      <c r="G509">
        <v>0</v>
      </c>
      <c r="H509">
        <f t="shared" si="42"/>
        <v>0</v>
      </c>
      <c r="I509">
        <f t="shared" si="43"/>
        <v>0</v>
      </c>
      <c r="J509">
        <f t="shared" si="44"/>
        <v>0</v>
      </c>
      <c r="K509">
        <f t="shared" si="45"/>
        <v>0</v>
      </c>
      <c r="L509">
        <f t="shared" si="46"/>
        <v>0</v>
      </c>
      <c r="M509">
        <f t="shared" si="47"/>
        <v>0</v>
      </c>
    </row>
    <row r="510" spans="1:13" x14ac:dyDescent="0.2">
      <c r="A510" t="s">
        <v>416</v>
      </c>
      <c r="B510">
        <v>96</v>
      </c>
      <c r="C510" t="s">
        <v>411</v>
      </c>
      <c r="D510">
        <v>0</v>
      </c>
      <c r="E510">
        <v>0</v>
      </c>
      <c r="F510">
        <v>0</v>
      </c>
      <c r="G510">
        <v>0</v>
      </c>
      <c r="H510">
        <f t="shared" si="42"/>
        <v>0</v>
      </c>
      <c r="I510">
        <f t="shared" si="43"/>
        <v>0</v>
      </c>
      <c r="J510">
        <f t="shared" si="44"/>
        <v>0</v>
      </c>
      <c r="K510">
        <f t="shared" si="45"/>
        <v>0</v>
      </c>
      <c r="L510">
        <f t="shared" si="46"/>
        <v>0</v>
      </c>
      <c r="M510">
        <f t="shared" si="47"/>
        <v>0</v>
      </c>
    </row>
    <row r="511" spans="1:13" x14ac:dyDescent="0.2">
      <c r="A511" t="s">
        <v>416</v>
      </c>
      <c r="B511">
        <v>96</v>
      </c>
      <c r="C511" t="s">
        <v>411</v>
      </c>
      <c r="D511">
        <v>0</v>
      </c>
      <c r="E511">
        <v>0</v>
      </c>
      <c r="F511">
        <v>0</v>
      </c>
      <c r="G511">
        <v>0</v>
      </c>
      <c r="H511">
        <f t="shared" si="42"/>
        <v>0</v>
      </c>
      <c r="I511">
        <f t="shared" si="43"/>
        <v>0</v>
      </c>
      <c r="J511">
        <f t="shared" si="44"/>
        <v>0</v>
      </c>
      <c r="K511">
        <f t="shared" si="45"/>
        <v>0</v>
      </c>
      <c r="L511">
        <f t="shared" si="46"/>
        <v>0</v>
      </c>
      <c r="M511">
        <f t="shared" si="47"/>
        <v>0</v>
      </c>
    </row>
    <row r="512" spans="1:13" x14ac:dyDescent="0.2">
      <c r="A512" t="s">
        <v>416</v>
      </c>
      <c r="B512">
        <v>96</v>
      </c>
      <c r="C512" t="s">
        <v>411</v>
      </c>
      <c r="D512">
        <v>1</v>
      </c>
      <c r="E512">
        <v>0</v>
      </c>
      <c r="F512">
        <v>0</v>
      </c>
      <c r="G512">
        <v>0</v>
      </c>
      <c r="H512">
        <f t="shared" si="42"/>
        <v>0</v>
      </c>
      <c r="I512">
        <f t="shared" si="43"/>
        <v>0</v>
      </c>
      <c r="J512">
        <f t="shared" si="44"/>
        <v>0</v>
      </c>
      <c r="K512">
        <f t="shared" si="45"/>
        <v>0</v>
      </c>
      <c r="L512">
        <f t="shared" si="46"/>
        <v>0</v>
      </c>
      <c r="M512">
        <f t="shared" si="47"/>
        <v>0</v>
      </c>
    </row>
    <row r="513" spans="1:13" x14ac:dyDescent="0.2">
      <c r="A513" t="s">
        <v>416</v>
      </c>
      <c r="B513">
        <v>96</v>
      </c>
      <c r="C513" t="s">
        <v>411</v>
      </c>
      <c r="D513">
        <v>1</v>
      </c>
      <c r="E513">
        <v>0</v>
      </c>
      <c r="F513">
        <v>0</v>
      </c>
      <c r="G513">
        <v>0</v>
      </c>
      <c r="H513">
        <f t="shared" si="42"/>
        <v>0</v>
      </c>
      <c r="I513">
        <f t="shared" si="43"/>
        <v>0</v>
      </c>
      <c r="J513">
        <f t="shared" si="44"/>
        <v>0</v>
      </c>
      <c r="K513">
        <f t="shared" si="45"/>
        <v>0</v>
      </c>
      <c r="L513">
        <f t="shared" si="46"/>
        <v>0</v>
      </c>
      <c r="M513">
        <f t="shared" si="47"/>
        <v>0</v>
      </c>
    </row>
    <row r="514" spans="1:13" x14ac:dyDescent="0.2">
      <c r="A514" t="s">
        <v>416</v>
      </c>
      <c r="B514">
        <v>96</v>
      </c>
      <c r="C514" t="s">
        <v>411</v>
      </c>
      <c r="D514">
        <v>0</v>
      </c>
      <c r="E514">
        <v>0</v>
      </c>
      <c r="F514">
        <v>0</v>
      </c>
      <c r="G514">
        <v>0</v>
      </c>
      <c r="H514">
        <f t="shared" si="42"/>
        <v>0</v>
      </c>
      <c r="I514">
        <f t="shared" si="43"/>
        <v>0</v>
      </c>
      <c r="J514">
        <f t="shared" si="44"/>
        <v>0</v>
      </c>
      <c r="K514">
        <f t="shared" si="45"/>
        <v>0</v>
      </c>
      <c r="L514">
        <f t="shared" si="46"/>
        <v>0</v>
      </c>
      <c r="M514">
        <f t="shared" si="47"/>
        <v>0</v>
      </c>
    </row>
    <row r="515" spans="1:13" x14ac:dyDescent="0.2">
      <c r="A515" t="s">
        <v>416</v>
      </c>
      <c r="B515">
        <v>96</v>
      </c>
      <c r="C515" t="s">
        <v>411</v>
      </c>
      <c r="D515">
        <v>0</v>
      </c>
      <c r="E515">
        <v>0</v>
      </c>
      <c r="F515">
        <v>0</v>
      </c>
      <c r="G515">
        <v>0</v>
      </c>
      <c r="H515">
        <f t="shared" ref="H515:H578" si="48">IF(D515+E515=2,1,0)</f>
        <v>0</v>
      </c>
      <c r="I515">
        <f t="shared" ref="I515:I578" si="49">IF(D515+F515=2,1,0)</f>
        <v>0</v>
      </c>
      <c r="J515">
        <f t="shared" ref="J515:J578" si="50">IF(D515+G515=2,1,0)</f>
        <v>0</v>
      </c>
      <c r="K515">
        <f t="shared" ref="K515:K578" si="51">IF(E515+F515=2,1,0)</f>
        <v>0</v>
      </c>
      <c r="L515">
        <f t="shared" ref="L515:L578" si="52">IF(E515+G515=2,1,0)</f>
        <v>0</v>
      </c>
      <c r="M515">
        <f t="shared" ref="M515:M578" si="53">IF(F515+G515=2,1,0)</f>
        <v>0</v>
      </c>
    </row>
    <row r="516" spans="1:13" x14ac:dyDescent="0.2">
      <c r="A516" t="s">
        <v>417</v>
      </c>
      <c r="B516">
        <v>96</v>
      </c>
      <c r="C516" t="s">
        <v>410</v>
      </c>
      <c r="D516">
        <v>0</v>
      </c>
      <c r="E516">
        <v>0</v>
      </c>
      <c r="F516">
        <v>0</v>
      </c>
      <c r="G516">
        <v>0</v>
      </c>
      <c r="H516">
        <f t="shared" si="48"/>
        <v>0</v>
      </c>
      <c r="I516">
        <f t="shared" si="49"/>
        <v>0</v>
      </c>
      <c r="J516">
        <f t="shared" si="50"/>
        <v>0</v>
      </c>
      <c r="K516">
        <f t="shared" si="51"/>
        <v>0</v>
      </c>
      <c r="L516">
        <f t="shared" si="52"/>
        <v>0</v>
      </c>
      <c r="M516">
        <f t="shared" si="53"/>
        <v>0</v>
      </c>
    </row>
    <row r="517" spans="1:13" x14ac:dyDescent="0.2">
      <c r="A517" t="s">
        <v>417</v>
      </c>
      <c r="B517">
        <v>96</v>
      </c>
      <c r="C517" t="s">
        <v>410</v>
      </c>
      <c r="D517">
        <v>0</v>
      </c>
      <c r="E517">
        <v>0</v>
      </c>
      <c r="F517">
        <v>0</v>
      </c>
      <c r="G517">
        <v>0</v>
      </c>
      <c r="H517">
        <f t="shared" si="48"/>
        <v>0</v>
      </c>
      <c r="I517">
        <f t="shared" si="49"/>
        <v>0</v>
      </c>
      <c r="J517">
        <f t="shared" si="50"/>
        <v>0</v>
      </c>
      <c r="K517">
        <f t="shared" si="51"/>
        <v>0</v>
      </c>
      <c r="L517">
        <f t="shared" si="52"/>
        <v>0</v>
      </c>
      <c r="M517">
        <f t="shared" si="53"/>
        <v>0</v>
      </c>
    </row>
    <row r="518" spans="1:13" x14ac:dyDescent="0.2">
      <c r="A518" t="s">
        <v>417</v>
      </c>
      <c r="B518">
        <v>96</v>
      </c>
      <c r="C518" t="s">
        <v>410</v>
      </c>
      <c r="D518">
        <v>0</v>
      </c>
      <c r="E518">
        <v>0</v>
      </c>
      <c r="F518">
        <v>0</v>
      </c>
      <c r="G518">
        <v>0</v>
      </c>
      <c r="H518">
        <f t="shared" si="48"/>
        <v>0</v>
      </c>
      <c r="I518">
        <f t="shared" si="49"/>
        <v>0</v>
      </c>
      <c r="J518">
        <f t="shared" si="50"/>
        <v>0</v>
      </c>
      <c r="K518">
        <f t="shared" si="51"/>
        <v>0</v>
      </c>
      <c r="L518">
        <f t="shared" si="52"/>
        <v>0</v>
      </c>
      <c r="M518">
        <f t="shared" si="53"/>
        <v>0</v>
      </c>
    </row>
    <row r="519" spans="1:13" x14ac:dyDescent="0.2">
      <c r="A519" t="s">
        <v>417</v>
      </c>
      <c r="B519">
        <v>96</v>
      </c>
      <c r="C519" t="s">
        <v>410</v>
      </c>
      <c r="D519">
        <v>0</v>
      </c>
      <c r="E519">
        <v>0</v>
      </c>
      <c r="F519">
        <v>0</v>
      </c>
      <c r="G519">
        <v>0</v>
      </c>
      <c r="H519">
        <f t="shared" si="48"/>
        <v>0</v>
      </c>
      <c r="I519">
        <f t="shared" si="49"/>
        <v>0</v>
      </c>
      <c r="J519">
        <f t="shared" si="50"/>
        <v>0</v>
      </c>
      <c r="K519">
        <f t="shared" si="51"/>
        <v>0</v>
      </c>
      <c r="L519">
        <f t="shared" si="52"/>
        <v>0</v>
      </c>
      <c r="M519">
        <f t="shared" si="53"/>
        <v>0</v>
      </c>
    </row>
    <row r="520" spans="1:13" x14ac:dyDescent="0.2">
      <c r="A520" t="s">
        <v>417</v>
      </c>
      <c r="B520">
        <v>96</v>
      </c>
      <c r="C520" t="s">
        <v>410</v>
      </c>
      <c r="D520">
        <v>0</v>
      </c>
      <c r="E520">
        <v>0</v>
      </c>
      <c r="F520">
        <v>0</v>
      </c>
      <c r="G520">
        <v>0</v>
      </c>
      <c r="H520">
        <f t="shared" si="48"/>
        <v>0</v>
      </c>
      <c r="I520">
        <f t="shared" si="49"/>
        <v>0</v>
      </c>
      <c r="J520">
        <f t="shared" si="50"/>
        <v>0</v>
      </c>
      <c r="K520">
        <f t="shared" si="51"/>
        <v>0</v>
      </c>
      <c r="L520">
        <f t="shared" si="52"/>
        <v>0</v>
      </c>
      <c r="M520">
        <f t="shared" si="53"/>
        <v>0</v>
      </c>
    </row>
    <row r="521" spans="1:13" x14ac:dyDescent="0.2">
      <c r="A521" t="s">
        <v>417</v>
      </c>
      <c r="B521">
        <v>96</v>
      </c>
      <c r="C521" t="s">
        <v>410</v>
      </c>
      <c r="D521">
        <v>0</v>
      </c>
      <c r="E521">
        <v>0</v>
      </c>
      <c r="F521">
        <v>0</v>
      </c>
      <c r="G521">
        <v>0</v>
      </c>
      <c r="H521">
        <f t="shared" si="48"/>
        <v>0</v>
      </c>
      <c r="I521">
        <f t="shared" si="49"/>
        <v>0</v>
      </c>
      <c r="J521">
        <f t="shared" si="50"/>
        <v>0</v>
      </c>
      <c r="K521">
        <f t="shared" si="51"/>
        <v>0</v>
      </c>
      <c r="L521">
        <f t="shared" si="52"/>
        <v>0</v>
      </c>
      <c r="M521">
        <f t="shared" si="53"/>
        <v>0</v>
      </c>
    </row>
    <row r="522" spans="1:13" x14ac:dyDescent="0.2">
      <c r="A522" t="s">
        <v>417</v>
      </c>
      <c r="B522">
        <v>96</v>
      </c>
      <c r="C522" t="s">
        <v>410</v>
      </c>
      <c r="D522">
        <v>1</v>
      </c>
      <c r="E522">
        <v>1</v>
      </c>
      <c r="F522">
        <v>0</v>
      </c>
      <c r="G522">
        <v>0</v>
      </c>
      <c r="H522">
        <f t="shared" si="48"/>
        <v>1</v>
      </c>
      <c r="I522">
        <f t="shared" si="49"/>
        <v>0</v>
      </c>
      <c r="J522">
        <f t="shared" si="50"/>
        <v>0</v>
      </c>
      <c r="K522">
        <f t="shared" si="51"/>
        <v>0</v>
      </c>
      <c r="L522">
        <f t="shared" si="52"/>
        <v>0</v>
      </c>
      <c r="M522">
        <f t="shared" si="53"/>
        <v>0</v>
      </c>
    </row>
    <row r="523" spans="1:13" x14ac:dyDescent="0.2">
      <c r="A523" t="s">
        <v>417</v>
      </c>
      <c r="B523">
        <v>96</v>
      </c>
      <c r="C523" t="s">
        <v>410</v>
      </c>
      <c r="D523">
        <v>0</v>
      </c>
      <c r="E523">
        <v>0</v>
      </c>
      <c r="F523">
        <v>0</v>
      </c>
      <c r="G523">
        <v>0</v>
      </c>
      <c r="H523">
        <f t="shared" si="48"/>
        <v>0</v>
      </c>
      <c r="I523">
        <f t="shared" si="49"/>
        <v>0</v>
      </c>
      <c r="J523">
        <f t="shared" si="50"/>
        <v>0</v>
      </c>
      <c r="K523">
        <f t="shared" si="51"/>
        <v>0</v>
      </c>
      <c r="L523">
        <f t="shared" si="52"/>
        <v>0</v>
      </c>
      <c r="M523">
        <f t="shared" si="53"/>
        <v>0</v>
      </c>
    </row>
    <row r="524" spans="1:13" x14ac:dyDescent="0.2">
      <c r="A524" t="s">
        <v>417</v>
      </c>
      <c r="B524">
        <v>96</v>
      </c>
      <c r="C524" t="s">
        <v>410</v>
      </c>
      <c r="D524">
        <v>0</v>
      </c>
      <c r="E524">
        <v>0</v>
      </c>
      <c r="F524">
        <v>0</v>
      </c>
      <c r="G524">
        <v>0</v>
      </c>
      <c r="H524">
        <f t="shared" si="48"/>
        <v>0</v>
      </c>
      <c r="I524">
        <f t="shared" si="49"/>
        <v>0</v>
      </c>
      <c r="J524">
        <f t="shared" si="50"/>
        <v>0</v>
      </c>
      <c r="K524">
        <f t="shared" si="51"/>
        <v>0</v>
      </c>
      <c r="L524">
        <f t="shared" si="52"/>
        <v>0</v>
      </c>
      <c r="M524">
        <f t="shared" si="53"/>
        <v>0</v>
      </c>
    </row>
    <row r="525" spans="1:13" x14ac:dyDescent="0.2">
      <c r="A525" t="s">
        <v>417</v>
      </c>
      <c r="B525">
        <v>96</v>
      </c>
      <c r="C525" t="s">
        <v>410</v>
      </c>
      <c r="D525">
        <v>0</v>
      </c>
      <c r="E525">
        <v>0</v>
      </c>
      <c r="F525">
        <v>0</v>
      </c>
      <c r="G525">
        <v>0</v>
      </c>
      <c r="H525">
        <f t="shared" si="48"/>
        <v>0</v>
      </c>
      <c r="I525">
        <f t="shared" si="49"/>
        <v>0</v>
      </c>
      <c r="J525">
        <f t="shared" si="50"/>
        <v>0</v>
      </c>
      <c r="K525">
        <f t="shared" si="51"/>
        <v>0</v>
      </c>
      <c r="L525">
        <f t="shared" si="52"/>
        <v>0</v>
      </c>
      <c r="M525">
        <f t="shared" si="53"/>
        <v>0</v>
      </c>
    </row>
    <row r="526" spans="1:13" x14ac:dyDescent="0.2">
      <c r="A526" t="s">
        <v>417</v>
      </c>
      <c r="B526">
        <v>96</v>
      </c>
      <c r="C526" t="s">
        <v>410</v>
      </c>
      <c r="D526">
        <v>0</v>
      </c>
      <c r="E526">
        <v>0</v>
      </c>
      <c r="F526">
        <v>0</v>
      </c>
      <c r="G526">
        <v>0</v>
      </c>
      <c r="H526">
        <f t="shared" si="48"/>
        <v>0</v>
      </c>
      <c r="I526">
        <f t="shared" si="49"/>
        <v>0</v>
      </c>
      <c r="J526">
        <f t="shared" si="50"/>
        <v>0</v>
      </c>
      <c r="K526">
        <f t="shared" si="51"/>
        <v>0</v>
      </c>
      <c r="L526">
        <f t="shared" si="52"/>
        <v>0</v>
      </c>
      <c r="M526">
        <f t="shared" si="53"/>
        <v>0</v>
      </c>
    </row>
    <row r="527" spans="1:13" x14ac:dyDescent="0.2">
      <c r="A527" t="s">
        <v>417</v>
      </c>
      <c r="B527">
        <v>96</v>
      </c>
      <c r="C527" t="s">
        <v>410</v>
      </c>
      <c r="D527">
        <v>0</v>
      </c>
      <c r="E527">
        <v>0</v>
      </c>
      <c r="F527">
        <v>0</v>
      </c>
      <c r="G527">
        <v>0</v>
      </c>
      <c r="H527">
        <f t="shared" si="48"/>
        <v>0</v>
      </c>
      <c r="I527">
        <f t="shared" si="49"/>
        <v>0</v>
      </c>
      <c r="J527">
        <f t="shared" si="50"/>
        <v>0</v>
      </c>
      <c r="K527">
        <f t="shared" si="51"/>
        <v>0</v>
      </c>
      <c r="L527">
        <f t="shared" si="52"/>
        <v>0</v>
      </c>
      <c r="M527">
        <f t="shared" si="53"/>
        <v>0</v>
      </c>
    </row>
    <row r="528" spans="1:13" x14ac:dyDescent="0.2">
      <c r="A528" t="s">
        <v>417</v>
      </c>
      <c r="B528">
        <v>96</v>
      </c>
      <c r="C528" t="s">
        <v>410</v>
      </c>
      <c r="D528">
        <v>0</v>
      </c>
      <c r="E528">
        <v>0</v>
      </c>
      <c r="F528">
        <v>0</v>
      </c>
      <c r="G528">
        <v>0</v>
      </c>
      <c r="H528">
        <f t="shared" si="48"/>
        <v>0</v>
      </c>
      <c r="I528">
        <f t="shared" si="49"/>
        <v>0</v>
      </c>
      <c r="J528">
        <f t="shared" si="50"/>
        <v>0</v>
      </c>
      <c r="K528">
        <f t="shared" si="51"/>
        <v>0</v>
      </c>
      <c r="L528">
        <f t="shared" si="52"/>
        <v>0</v>
      </c>
      <c r="M528">
        <f t="shared" si="53"/>
        <v>0</v>
      </c>
    </row>
    <row r="529" spans="1:13" x14ac:dyDescent="0.2">
      <c r="A529" t="s">
        <v>417</v>
      </c>
      <c r="B529">
        <v>96</v>
      </c>
      <c r="C529" t="s">
        <v>410</v>
      </c>
      <c r="D529">
        <v>0</v>
      </c>
      <c r="E529">
        <v>0</v>
      </c>
      <c r="F529">
        <v>0</v>
      </c>
      <c r="G529">
        <v>0</v>
      </c>
      <c r="H529">
        <f t="shared" si="48"/>
        <v>0</v>
      </c>
      <c r="I529">
        <f t="shared" si="49"/>
        <v>0</v>
      </c>
      <c r="J529">
        <f t="shared" si="50"/>
        <v>0</v>
      </c>
      <c r="K529">
        <f t="shared" si="51"/>
        <v>0</v>
      </c>
      <c r="L529">
        <f t="shared" si="52"/>
        <v>0</v>
      </c>
      <c r="M529">
        <f t="shared" si="53"/>
        <v>0</v>
      </c>
    </row>
    <row r="530" spans="1:13" x14ac:dyDescent="0.2">
      <c r="A530" t="s">
        <v>417</v>
      </c>
      <c r="B530">
        <v>96</v>
      </c>
      <c r="C530" t="s">
        <v>410</v>
      </c>
      <c r="D530">
        <v>1</v>
      </c>
      <c r="E530">
        <v>1</v>
      </c>
      <c r="F530">
        <v>1</v>
      </c>
      <c r="G530">
        <v>0</v>
      </c>
      <c r="H530">
        <f t="shared" si="48"/>
        <v>1</v>
      </c>
      <c r="I530">
        <f t="shared" si="49"/>
        <v>1</v>
      </c>
      <c r="J530">
        <f t="shared" si="50"/>
        <v>0</v>
      </c>
      <c r="K530">
        <f t="shared" si="51"/>
        <v>1</v>
      </c>
      <c r="L530">
        <f t="shared" si="52"/>
        <v>0</v>
      </c>
      <c r="M530">
        <f t="shared" si="53"/>
        <v>0</v>
      </c>
    </row>
    <row r="531" spans="1:13" x14ac:dyDescent="0.2">
      <c r="A531" t="s">
        <v>417</v>
      </c>
      <c r="B531">
        <v>96</v>
      </c>
      <c r="C531" t="s">
        <v>410</v>
      </c>
      <c r="D531">
        <v>0</v>
      </c>
      <c r="E531">
        <v>0</v>
      </c>
      <c r="F531">
        <v>0</v>
      </c>
      <c r="G531">
        <v>0</v>
      </c>
      <c r="H531">
        <f t="shared" si="48"/>
        <v>0</v>
      </c>
      <c r="I531">
        <f t="shared" si="49"/>
        <v>0</v>
      </c>
      <c r="J531">
        <f t="shared" si="50"/>
        <v>0</v>
      </c>
      <c r="K531">
        <f t="shared" si="51"/>
        <v>0</v>
      </c>
      <c r="L531">
        <f t="shared" si="52"/>
        <v>0</v>
      </c>
      <c r="M531">
        <f t="shared" si="53"/>
        <v>0</v>
      </c>
    </row>
    <row r="532" spans="1:13" x14ac:dyDescent="0.2">
      <c r="A532" t="s">
        <v>417</v>
      </c>
      <c r="B532">
        <v>96</v>
      </c>
      <c r="C532" t="s">
        <v>410</v>
      </c>
      <c r="D532">
        <v>0</v>
      </c>
      <c r="E532">
        <v>0</v>
      </c>
      <c r="F532">
        <v>0</v>
      </c>
      <c r="G532">
        <v>0</v>
      </c>
      <c r="H532">
        <f t="shared" si="48"/>
        <v>0</v>
      </c>
      <c r="I532">
        <f t="shared" si="49"/>
        <v>0</v>
      </c>
      <c r="J532">
        <f t="shared" si="50"/>
        <v>0</v>
      </c>
      <c r="K532">
        <f t="shared" si="51"/>
        <v>0</v>
      </c>
      <c r="L532">
        <f t="shared" si="52"/>
        <v>0</v>
      </c>
      <c r="M532">
        <f t="shared" si="53"/>
        <v>0</v>
      </c>
    </row>
    <row r="533" spans="1:13" x14ac:dyDescent="0.2">
      <c r="A533" t="s">
        <v>417</v>
      </c>
      <c r="B533">
        <v>96</v>
      </c>
      <c r="C533" t="s">
        <v>410</v>
      </c>
      <c r="D533">
        <v>0</v>
      </c>
      <c r="E533">
        <v>0</v>
      </c>
      <c r="F533">
        <v>0</v>
      </c>
      <c r="G533">
        <v>0</v>
      </c>
      <c r="H533">
        <f t="shared" si="48"/>
        <v>0</v>
      </c>
      <c r="I533">
        <f t="shared" si="49"/>
        <v>0</v>
      </c>
      <c r="J533">
        <f t="shared" si="50"/>
        <v>0</v>
      </c>
      <c r="K533">
        <f t="shared" si="51"/>
        <v>0</v>
      </c>
      <c r="L533">
        <f t="shared" si="52"/>
        <v>0</v>
      </c>
      <c r="M533">
        <f t="shared" si="53"/>
        <v>0</v>
      </c>
    </row>
    <row r="534" spans="1:13" x14ac:dyDescent="0.2">
      <c r="A534" t="s">
        <v>417</v>
      </c>
      <c r="B534">
        <v>96</v>
      </c>
      <c r="C534" t="s">
        <v>410</v>
      </c>
      <c r="D534">
        <v>0</v>
      </c>
      <c r="E534">
        <v>0</v>
      </c>
      <c r="F534">
        <v>0</v>
      </c>
      <c r="G534">
        <v>0</v>
      </c>
      <c r="H534">
        <f t="shared" si="48"/>
        <v>0</v>
      </c>
      <c r="I534">
        <f t="shared" si="49"/>
        <v>0</v>
      </c>
      <c r="J534">
        <f t="shared" si="50"/>
        <v>0</v>
      </c>
      <c r="K534">
        <f t="shared" si="51"/>
        <v>0</v>
      </c>
      <c r="L534">
        <f t="shared" si="52"/>
        <v>0</v>
      </c>
      <c r="M534">
        <f t="shared" si="53"/>
        <v>0</v>
      </c>
    </row>
    <row r="535" spans="1:13" x14ac:dyDescent="0.2">
      <c r="A535" t="s">
        <v>417</v>
      </c>
      <c r="B535">
        <v>96</v>
      </c>
      <c r="C535" t="s">
        <v>410</v>
      </c>
      <c r="D535">
        <v>0</v>
      </c>
      <c r="E535">
        <v>0</v>
      </c>
      <c r="F535">
        <v>0</v>
      </c>
      <c r="G535">
        <v>0</v>
      </c>
      <c r="H535">
        <f t="shared" si="48"/>
        <v>0</v>
      </c>
      <c r="I535">
        <f t="shared" si="49"/>
        <v>0</v>
      </c>
      <c r="J535">
        <f t="shared" si="50"/>
        <v>0</v>
      </c>
      <c r="K535">
        <f t="shared" si="51"/>
        <v>0</v>
      </c>
      <c r="L535">
        <f t="shared" si="52"/>
        <v>0</v>
      </c>
      <c r="M535">
        <f t="shared" si="53"/>
        <v>0</v>
      </c>
    </row>
    <row r="536" spans="1:13" x14ac:dyDescent="0.2">
      <c r="A536" t="s">
        <v>417</v>
      </c>
      <c r="B536">
        <v>96</v>
      </c>
      <c r="C536" t="s">
        <v>410</v>
      </c>
      <c r="D536">
        <v>0</v>
      </c>
      <c r="E536">
        <v>0</v>
      </c>
      <c r="F536">
        <v>0</v>
      </c>
      <c r="G536">
        <v>0</v>
      </c>
      <c r="H536">
        <f t="shared" si="48"/>
        <v>0</v>
      </c>
      <c r="I536">
        <f t="shared" si="49"/>
        <v>0</v>
      </c>
      <c r="J536">
        <f t="shared" si="50"/>
        <v>0</v>
      </c>
      <c r="K536">
        <f t="shared" si="51"/>
        <v>0</v>
      </c>
      <c r="L536">
        <f t="shared" si="52"/>
        <v>0</v>
      </c>
      <c r="M536">
        <f t="shared" si="53"/>
        <v>0</v>
      </c>
    </row>
    <row r="537" spans="1:13" x14ac:dyDescent="0.2">
      <c r="A537" t="s">
        <v>417</v>
      </c>
      <c r="B537">
        <v>96</v>
      </c>
      <c r="C537" t="s">
        <v>410</v>
      </c>
      <c r="D537">
        <v>0</v>
      </c>
      <c r="E537">
        <v>0</v>
      </c>
      <c r="F537">
        <v>0</v>
      </c>
      <c r="G537">
        <v>0</v>
      </c>
      <c r="H537">
        <f t="shared" si="48"/>
        <v>0</v>
      </c>
      <c r="I537">
        <f t="shared" si="49"/>
        <v>0</v>
      </c>
      <c r="J537">
        <f t="shared" si="50"/>
        <v>0</v>
      </c>
      <c r="K537">
        <f t="shared" si="51"/>
        <v>0</v>
      </c>
      <c r="L537">
        <f t="shared" si="52"/>
        <v>0</v>
      </c>
      <c r="M537">
        <f t="shared" si="53"/>
        <v>0</v>
      </c>
    </row>
    <row r="538" spans="1:13" x14ac:dyDescent="0.2">
      <c r="A538" t="s">
        <v>417</v>
      </c>
      <c r="B538">
        <v>96</v>
      </c>
      <c r="C538" t="s">
        <v>410</v>
      </c>
      <c r="D538">
        <v>1</v>
      </c>
      <c r="E538">
        <v>1</v>
      </c>
      <c r="F538">
        <v>0</v>
      </c>
      <c r="G538">
        <v>0</v>
      </c>
      <c r="H538">
        <f t="shared" si="48"/>
        <v>1</v>
      </c>
      <c r="I538">
        <f t="shared" si="49"/>
        <v>0</v>
      </c>
      <c r="J538">
        <f t="shared" si="50"/>
        <v>0</v>
      </c>
      <c r="K538">
        <f t="shared" si="51"/>
        <v>0</v>
      </c>
      <c r="L538">
        <f t="shared" si="52"/>
        <v>0</v>
      </c>
      <c r="M538">
        <f t="shared" si="53"/>
        <v>0</v>
      </c>
    </row>
    <row r="539" spans="1:13" x14ac:dyDescent="0.2">
      <c r="A539" t="s">
        <v>417</v>
      </c>
      <c r="B539">
        <v>96</v>
      </c>
      <c r="C539" t="s">
        <v>410</v>
      </c>
      <c r="D539">
        <v>0</v>
      </c>
      <c r="E539">
        <v>0</v>
      </c>
      <c r="F539">
        <v>0</v>
      </c>
      <c r="G539">
        <v>0</v>
      </c>
      <c r="H539">
        <f t="shared" si="48"/>
        <v>0</v>
      </c>
      <c r="I539">
        <f t="shared" si="49"/>
        <v>0</v>
      </c>
      <c r="J539">
        <f t="shared" si="50"/>
        <v>0</v>
      </c>
      <c r="K539">
        <f t="shared" si="51"/>
        <v>0</v>
      </c>
      <c r="L539">
        <f t="shared" si="52"/>
        <v>0</v>
      </c>
      <c r="M539">
        <f t="shared" si="53"/>
        <v>0</v>
      </c>
    </row>
    <row r="540" spans="1:13" x14ac:dyDescent="0.2">
      <c r="A540" t="s">
        <v>417</v>
      </c>
      <c r="B540">
        <v>96</v>
      </c>
      <c r="C540" t="s">
        <v>410</v>
      </c>
      <c r="D540">
        <v>0</v>
      </c>
      <c r="E540">
        <v>0</v>
      </c>
      <c r="F540">
        <v>0</v>
      </c>
      <c r="G540">
        <v>0</v>
      </c>
      <c r="H540">
        <f t="shared" si="48"/>
        <v>0</v>
      </c>
      <c r="I540">
        <f t="shared" si="49"/>
        <v>0</v>
      </c>
      <c r="J540">
        <f t="shared" si="50"/>
        <v>0</v>
      </c>
      <c r="K540">
        <f t="shared" si="51"/>
        <v>0</v>
      </c>
      <c r="L540">
        <f t="shared" si="52"/>
        <v>0</v>
      </c>
      <c r="M540">
        <f t="shared" si="53"/>
        <v>0</v>
      </c>
    </row>
    <row r="541" spans="1:13" x14ac:dyDescent="0.2">
      <c r="A541" t="s">
        <v>417</v>
      </c>
      <c r="B541">
        <v>96</v>
      </c>
      <c r="C541" t="s">
        <v>410</v>
      </c>
      <c r="D541">
        <v>0</v>
      </c>
      <c r="E541">
        <v>0</v>
      </c>
      <c r="F541">
        <v>0</v>
      </c>
      <c r="G541">
        <v>0</v>
      </c>
      <c r="H541">
        <f t="shared" si="48"/>
        <v>0</v>
      </c>
      <c r="I541">
        <f t="shared" si="49"/>
        <v>0</v>
      </c>
      <c r="J541">
        <f t="shared" si="50"/>
        <v>0</v>
      </c>
      <c r="K541">
        <f t="shared" si="51"/>
        <v>0</v>
      </c>
      <c r="L541">
        <f t="shared" si="52"/>
        <v>0</v>
      </c>
      <c r="M541">
        <f t="shared" si="53"/>
        <v>0</v>
      </c>
    </row>
    <row r="542" spans="1:13" x14ac:dyDescent="0.2">
      <c r="A542" t="s">
        <v>417</v>
      </c>
      <c r="B542">
        <v>96</v>
      </c>
      <c r="C542" t="s">
        <v>410</v>
      </c>
      <c r="D542">
        <v>0</v>
      </c>
      <c r="E542">
        <v>1</v>
      </c>
      <c r="F542">
        <v>0</v>
      </c>
      <c r="G542">
        <v>0</v>
      </c>
      <c r="H542">
        <f t="shared" si="48"/>
        <v>0</v>
      </c>
      <c r="I542">
        <f t="shared" si="49"/>
        <v>0</v>
      </c>
      <c r="J542">
        <f t="shared" si="50"/>
        <v>0</v>
      </c>
      <c r="K542">
        <f t="shared" si="51"/>
        <v>0</v>
      </c>
      <c r="L542">
        <f t="shared" si="52"/>
        <v>0</v>
      </c>
      <c r="M542">
        <f t="shared" si="53"/>
        <v>0</v>
      </c>
    </row>
    <row r="543" spans="1:13" x14ac:dyDescent="0.2">
      <c r="A543" t="s">
        <v>417</v>
      </c>
      <c r="B543">
        <v>96</v>
      </c>
      <c r="C543" t="s">
        <v>410</v>
      </c>
      <c r="D543">
        <v>0</v>
      </c>
      <c r="E543">
        <v>0</v>
      </c>
      <c r="F543">
        <v>0</v>
      </c>
      <c r="G543">
        <v>0</v>
      </c>
      <c r="H543">
        <f t="shared" si="48"/>
        <v>0</v>
      </c>
      <c r="I543">
        <f t="shared" si="49"/>
        <v>0</v>
      </c>
      <c r="J543">
        <f t="shared" si="50"/>
        <v>0</v>
      </c>
      <c r="K543">
        <f t="shared" si="51"/>
        <v>0</v>
      </c>
      <c r="L543">
        <f t="shared" si="52"/>
        <v>0</v>
      </c>
      <c r="M543">
        <f t="shared" si="53"/>
        <v>0</v>
      </c>
    </row>
    <row r="544" spans="1:13" x14ac:dyDescent="0.2">
      <c r="A544" t="s">
        <v>417</v>
      </c>
      <c r="B544">
        <v>96</v>
      </c>
      <c r="C544" t="s">
        <v>410</v>
      </c>
      <c r="D544">
        <v>0</v>
      </c>
      <c r="E544">
        <v>0</v>
      </c>
      <c r="F544">
        <v>0</v>
      </c>
      <c r="G544">
        <v>0</v>
      </c>
      <c r="H544">
        <f t="shared" si="48"/>
        <v>0</v>
      </c>
      <c r="I544">
        <f t="shared" si="49"/>
        <v>0</v>
      </c>
      <c r="J544">
        <f t="shared" si="50"/>
        <v>0</v>
      </c>
      <c r="K544">
        <f t="shared" si="51"/>
        <v>0</v>
      </c>
      <c r="L544">
        <f t="shared" si="52"/>
        <v>0</v>
      </c>
      <c r="M544">
        <f t="shared" si="53"/>
        <v>0</v>
      </c>
    </row>
    <row r="545" spans="1:13" x14ac:dyDescent="0.2">
      <c r="A545" t="s">
        <v>417</v>
      </c>
      <c r="B545">
        <v>96</v>
      </c>
      <c r="C545" t="s">
        <v>410</v>
      </c>
      <c r="D545">
        <v>0</v>
      </c>
      <c r="E545">
        <v>0</v>
      </c>
      <c r="F545">
        <v>0</v>
      </c>
      <c r="G545">
        <v>0</v>
      </c>
      <c r="H545">
        <f t="shared" si="48"/>
        <v>0</v>
      </c>
      <c r="I545">
        <f t="shared" si="49"/>
        <v>0</v>
      </c>
      <c r="J545">
        <f t="shared" si="50"/>
        <v>0</v>
      </c>
      <c r="K545">
        <f t="shared" si="51"/>
        <v>0</v>
      </c>
      <c r="L545">
        <f t="shared" si="52"/>
        <v>0</v>
      </c>
      <c r="M545">
        <f t="shared" si="53"/>
        <v>0</v>
      </c>
    </row>
    <row r="546" spans="1:13" x14ac:dyDescent="0.2">
      <c r="A546" t="s">
        <v>417</v>
      </c>
      <c r="B546">
        <v>96</v>
      </c>
      <c r="C546" t="s">
        <v>410</v>
      </c>
      <c r="D546">
        <v>0</v>
      </c>
      <c r="E546">
        <v>0</v>
      </c>
      <c r="F546">
        <v>0</v>
      </c>
      <c r="G546">
        <v>0</v>
      </c>
      <c r="H546">
        <f t="shared" si="48"/>
        <v>0</v>
      </c>
      <c r="I546">
        <f t="shared" si="49"/>
        <v>0</v>
      </c>
      <c r="J546">
        <f t="shared" si="50"/>
        <v>0</v>
      </c>
      <c r="K546">
        <f t="shared" si="51"/>
        <v>0</v>
      </c>
      <c r="L546">
        <f t="shared" si="52"/>
        <v>0</v>
      </c>
      <c r="M546">
        <f t="shared" si="53"/>
        <v>0</v>
      </c>
    </row>
    <row r="547" spans="1:13" x14ac:dyDescent="0.2">
      <c r="A547" t="s">
        <v>417</v>
      </c>
      <c r="B547">
        <v>96</v>
      </c>
      <c r="C547" t="s">
        <v>410</v>
      </c>
      <c r="D547">
        <v>0</v>
      </c>
      <c r="E547">
        <v>0</v>
      </c>
      <c r="F547">
        <v>0</v>
      </c>
      <c r="G547">
        <v>0</v>
      </c>
      <c r="H547">
        <f t="shared" si="48"/>
        <v>0</v>
      </c>
      <c r="I547">
        <f t="shared" si="49"/>
        <v>0</v>
      </c>
      <c r="J547">
        <f t="shared" si="50"/>
        <v>0</v>
      </c>
      <c r="K547">
        <f t="shared" si="51"/>
        <v>0</v>
      </c>
      <c r="L547">
        <f t="shared" si="52"/>
        <v>0</v>
      </c>
      <c r="M547">
        <f t="shared" si="53"/>
        <v>0</v>
      </c>
    </row>
    <row r="548" spans="1:13" x14ac:dyDescent="0.2">
      <c r="A548" t="s">
        <v>417</v>
      </c>
      <c r="B548">
        <v>96</v>
      </c>
      <c r="C548" t="s">
        <v>410</v>
      </c>
      <c r="D548">
        <v>0</v>
      </c>
      <c r="E548">
        <v>0</v>
      </c>
      <c r="F548">
        <v>0</v>
      </c>
      <c r="G548">
        <v>0</v>
      </c>
      <c r="H548">
        <f t="shared" si="48"/>
        <v>0</v>
      </c>
      <c r="I548">
        <f t="shared" si="49"/>
        <v>0</v>
      </c>
      <c r="J548">
        <f t="shared" si="50"/>
        <v>0</v>
      </c>
      <c r="K548">
        <f t="shared" si="51"/>
        <v>0</v>
      </c>
      <c r="L548">
        <f t="shared" si="52"/>
        <v>0</v>
      </c>
      <c r="M548">
        <f t="shared" si="53"/>
        <v>0</v>
      </c>
    </row>
    <row r="549" spans="1:13" x14ac:dyDescent="0.2">
      <c r="A549" t="s">
        <v>417</v>
      </c>
      <c r="B549">
        <v>96</v>
      </c>
      <c r="C549" t="s">
        <v>410</v>
      </c>
      <c r="D549">
        <v>0</v>
      </c>
      <c r="E549">
        <v>1</v>
      </c>
      <c r="F549">
        <v>0</v>
      </c>
      <c r="G549">
        <v>0</v>
      </c>
      <c r="H549">
        <f t="shared" si="48"/>
        <v>0</v>
      </c>
      <c r="I549">
        <f t="shared" si="49"/>
        <v>0</v>
      </c>
      <c r="J549">
        <f t="shared" si="50"/>
        <v>0</v>
      </c>
      <c r="K549">
        <f t="shared" si="51"/>
        <v>0</v>
      </c>
      <c r="L549">
        <f t="shared" si="52"/>
        <v>0</v>
      </c>
      <c r="M549">
        <f t="shared" si="53"/>
        <v>0</v>
      </c>
    </row>
    <row r="550" spans="1:13" x14ac:dyDescent="0.2">
      <c r="A550" t="s">
        <v>417</v>
      </c>
      <c r="B550">
        <v>96</v>
      </c>
      <c r="C550" t="s">
        <v>410</v>
      </c>
      <c r="D550">
        <v>0</v>
      </c>
      <c r="E550">
        <v>0</v>
      </c>
      <c r="F550">
        <v>0</v>
      </c>
      <c r="G550">
        <v>0</v>
      </c>
      <c r="H550">
        <f t="shared" si="48"/>
        <v>0</v>
      </c>
      <c r="I550">
        <f t="shared" si="49"/>
        <v>0</v>
      </c>
      <c r="J550">
        <f t="shared" si="50"/>
        <v>0</v>
      </c>
      <c r="K550">
        <f t="shared" si="51"/>
        <v>0</v>
      </c>
      <c r="L550">
        <f t="shared" si="52"/>
        <v>0</v>
      </c>
      <c r="M550">
        <f t="shared" si="53"/>
        <v>0</v>
      </c>
    </row>
    <row r="551" spans="1:13" x14ac:dyDescent="0.2">
      <c r="A551" t="s">
        <v>417</v>
      </c>
      <c r="B551">
        <v>96</v>
      </c>
      <c r="C551" t="s">
        <v>410</v>
      </c>
      <c r="D551">
        <v>0</v>
      </c>
      <c r="E551">
        <v>0</v>
      </c>
      <c r="F551">
        <v>0</v>
      </c>
      <c r="G551">
        <v>0</v>
      </c>
      <c r="H551">
        <f t="shared" si="48"/>
        <v>0</v>
      </c>
      <c r="I551">
        <f t="shared" si="49"/>
        <v>0</v>
      </c>
      <c r="J551">
        <f t="shared" si="50"/>
        <v>0</v>
      </c>
      <c r="K551">
        <f t="shared" si="51"/>
        <v>0</v>
      </c>
      <c r="L551">
        <f t="shared" si="52"/>
        <v>0</v>
      </c>
      <c r="M551">
        <f t="shared" si="53"/>
        <v>0</v>
      </c>
    </row>
    <row r="552" spans="1:13" x14ac:dyDescent="0.2">
      <c r="A552" t="s">
        <v>417</v>
      </c>
      <c r="B552">
        <v>96</v>
      </c>
      <c r="C552" t="s">
        <v>410</v>
      </c>
      <c r="D552">
        <v>0</v>
      </c>
      <c r="E552">
        <v>0</v>
      </c>
      <c r="F552">
        <v>0</v>
      </c>
      <c r="G552">
        <v>0</v>
      </c>
      <c r="H552">
        <f t="shared" si="48"/>
        <v>0</v>
      </c>
      <c r="I552">
        <f t="shared" si="49"/>
        <v>0</v>
      </c>
      <c r="J552">
        <f t="shared" si="50"/>
        <v>0</v>
      </c>
      <c r="K552">
        <f t="shared" si="51"/>
        <v>0</v>
      </c>
      <c r="L552">
        <f t="shared" si="52"/>
        <v>0</v>
      </c>
      <c r="M552">
        <f t="shared" si="53"/>
        <v>0</v>
      </c>
    </row>
    <row r="553" spans="1:13" x14ac:dyDescent="0.2">
      <c r="A553" t="s">
        <v>417</v>
      </c>
      <c r="B553">
        <v>96</v>
      </c>
      <c r="C553" t="s">
        <v>410</v>
      </c>
      <c r="D553">
        <v>0</v>
      </c>
      <c r="E553">
        <v>0</v>
      </c>
      <c r="F553">
        <v>0</v>
      </c>
      <c r="G553">
        <v>0</v>
      </c>
      <c r="H553">
        <f t="shared" si="48"/>
        <v>0</v>
      </c>
      <c r="I553">
        <f t="shared" si="49"/>
        <v>0</v>
      </c>
      <c r="J553">
        <f t="shared" si="50"/>
        <v>0</v>
      </c>
      <c r="K553">
        <f t="shared" si="51"/>
        <v>0</v>
      </c>
      <c r="L553">
        <f t="shared" si="52"/>
        <v>0</v>
      </c>
      <c r="M553">
        <f t="shared" si="53"/>
        <v>0</v>
      </c>
    </row>
    <row r="554" spans="1:13" x14ac:dyDescent="0.2">
      <c r="A554" t="s">
        <v>417</v>
      </c>
      <c r="B554">
        <v>96</v>
      </c>
      <c r="C554" t="s">
        <v>410</v>
      </c>
      <c r="D554">
        <v>0</v>
      </c>
      <c r="E554">
        <v>0</v>
      </c>
      <c r="F554">
        <v>0</v>
      </c>
      <c r="G554">
        <v>0</v>
      </c>
      <c r="H554">
        <f t="shared" si="48"/>
        <v>0</v>
      </c>
      <c r="I554">
        <f t="shared" si="49"/>
        <v>0</v>
      </c>
      <c r="J554">
        <f t="shared" si="50"/>
        <v>0</v>
      </c>
      <c r="K554">
        <f t="shared" si="51"/>
        <v>0</v>
      </c>
      <c r="L554">
        <f t="shared" si="52"/>
        <v>0</v>
      </c>
      <c r="M554">
        <f t="shared" si="53"/>
        <v>0</v>
      </c>
    </row>
    <row r="555" spans="1:13" x14ac:dyDescent="0.2">
      <c r="A555" t="s">
        <v>417</v>
      </c>
      <c r="B555">
        <v>96</v>
      </c>
      <c r="C555" t="s">
        <v>410</v>
      </c>
      <c r="D555">
        <v>0</v>
      </c>
      <c r="E555">
        <v>0</v>
      </c>
      <c r="F555">
        <v>0</v>
      </c>
      <c r="G555">
        <v>0</v>
      </c>
      <c r="H555">
        <f t="shared" si="48"/>
        <v>0</v>
      </c>
      <c r="I555">
        <f t="shared" si="49"/>
        <v>0</v>
      </c>
      <c r="J555">
        <f t="shared" si="50"/>
        <v>0</v>
      </c>
      <c r="K555">
        <f t="shared" si="51"/>
        <v>0</v>
      </c>
      <c r="L555">
        <f t="shared" si="52"/>
        <v>0</v>
      </c>
      <c r="M555">
        <f t="shared" si="53"/>
        <v>0</v>
      </c>
    </row>
    <row r="556" spans="1:13" x14ac:dyDescent="0.2">
      <c r="A556" t="s">
        <v>417</v>
      </c>
      <c r="B556">
        <v>96</v>
      </c>
      <c r="C556" t="s">
        <v>410</v>
      </c>
      <c r="D556">
        <v>0</v>
      </c>
      <c r="E556">
        <v>0</v>
      </c>
      <c r="F556">
        <v>0</v>
      </c>
      <c r="G556">
        <v>0</v>
      </c>
      <c r="H556">
        <f t="shared" si="48"/>
        <v>0</v>
      </c>
      <c r="I556">
        <f t="shared" si="49"/>
        <v>0</v>
      </c>
      <c r="J556">
        <f t="shared" si="50"/>
        <v>0</v>
      </c>
      <c r="K556">
        <f t="shared" si="51"/>
        <v>0</v>
      </c>
      <c r="L556">
        <f t="shared" si="52"/>
        <v>0</v>
      </c>
      <c r="M556">
        <f t="shared" si="53"/>
        <v>0</v>
      </c>
    </row>
    <row r="557" spans="1:13" x14ac:dyDescent="0.2">
      <c r="A557" t="s">
        <v>417</v>
      </c>
      <c r="B557">
        <v>96</v>
      </c>
      <c r="C557" t="s">
        <v>410</v>
      </c>
      <c r="D557">
        <v>0</v>
      </c>
      <c r="E557">
        <v>0</v>
      </c>
      <c r="F557">
        <v>0</v>
      </c>
      <c r="G557">
        <v>0</v>
      </c>
      <c r="H557">
        <f t="shared" si="48"/>
        <v>0</v>
      </c>
      <c r="I557">
        <f t="shared" si="49"/>
        <v>0</v>
      </c>
      <c r="J557">
        <f t="shared" si="50"/>
        <v>0</v>
      </c>
      <c r="K557">
        <f t="shared" si="51"/>
        <v>0</v>
      </c>
      <c r="L557">
        <f t="shared" si="52"/>
        <v>0</v>
      </c>
      <c r="M557">
        <f t="shared" si="53"/>
        <v>0</v>
      </c>
    </row>
    <row r="558" spans="1:13" x14ac:dyDescent="0.2">
      <c r="A558" t="s">
        <v>417</v>
      </c>
      <c r="B558">
        <v>96</v>
      </c>
      <c r="C558" t="s">
        <v>410</v>
      </c>
      <c r="D558">
        <v>0</v>
      </c>
      <c r="E558">
        <v>0</v>
      </c>
      <c r="F558">
        <v>0</v>
      </c>
      <c r="G558">
        <v>0</v>
      </c>
      <c r="H558">
        <f t="shared" si="48"/>
        <v>0</v>
      </c>
      <c r="I558">
        <f t="shared" si="49"/>
        <v>0</v>
      </c>
      <c r="J558">
        <f t="shared" si="50"/>
        <v>0</v>
      </c>
      <c r="K558">
        <f t="shared" si="51"/>
        <v>0</v>
      </c>
      <c r="L558">
        <f t="shared" si="52"/>
        <v>0</v>
      </c>
      <c r="M558">
        <f t="shared" si="53"/>
        <v>0</v>
      </c>
    </row>
    <row r="559" spans="1:13" x14ac:dyDescent="0.2">
      <c r="A559" t="s">
        <v>417</v>
      </c>
      <c r="B559">
        <v>96</v>
      </c>
      <c r="C559" t="s">
        <v>410</v>
      </c>
      <c r="D559">
        <v>0</v>
      </c>
      <c r="E559">
        <v>0</v>
      </c>
      <c r="F559">
        <v>0</v>
      </c>
      <c r="G559">
        <v>0</v>
      </c>
      <c r="H559">
        <f t="shared" si="48"/>
        <v>0</v>
      </c>
      <c r="I559">
        <f t="shared" si="49"/>
        <v>0</v>
      </c>
      <c r="J559">
        <f t="shared" si="50"/>
        <v>0</v>
      </c>
      <c r="K559">
        <f t="shared" si="51"/>
        <v>0</v>
      </c>
      <c r="L559">
        <f t="shared" si="52"/>
        <v>0</v>
      </c>
      <c r="M559">
        <f t="shared" si="53"/>
        <v>0</v>
      </c>
    </row>
    <row r="560" spans="1:13" x14ac:dyDescent="0.2">
      <c r="A560" t="s">
        <v>417</v>
      </c>
      <c r="B560">
        <v>96</v>
      </c>
      <c r="C560" t="s">
        <v>410</v>
      </c>
      <c r="D560">
        <v>0</v>
      </c>
      <c r="E560">
        <v>0</v>
      </c>
      <c r="F560">
        <v>0</v>
      </c>
      <c r="G560">
        <v>0</v>
      </c>
      <c r="H560">
        <f t="shared" si="48"/>
        <v>0</v>
      </c>
      <c r="I560">
        <f t="shared" si="49"/>
        <v>0</v>
      </c>
      <c r="J560">
        <f t="shared" si="50"/>
        <v>0</v>
      </c>
      <c r="K560">
        <f t="shared" si="51"/>
        <v>0</v>
      </c>
      <c r="L560">
        <f t="shared" si="52"/>
        <v>0</v>
      </c>
      <c r="M560">
        <f t="shared" si="53"/>
        <v>0</v>
      </c>
    </row>
    <row r="561" spans="1:13" x14ac:dyDescent="0.2">
      <c r="A561" t="s">
        <v>417</v>
      </c>
      <c r="B561">
        <v>96</v>
      </c>
      <c r="C561" t="s">
        <v>410</v>
      </c>
      <c r="D561">
        <v>0</v>
      </c>
      <c r="E561">
        <v>0</v>
      </c>
      <c r="F561">
        <v>0</v>
      </c>
      <c r="G561">
        <v>0</v>
      </c>
      <c r="H561">
        <f t="shared" si="48"/>
        <v>0</v>
      </c>
      <c r="I561">
        <f t="shared" si="49"/>
        <v>0</v>
      </c>
      <c r="J561">
        <f t="shared" si="50"/>
        <v>0</v>
      </c>
      <c r="K561">
        <f t="shared" si="51"/>
        <v>0</v>
      </c>
      <c r="L561">
        <f t="shared" si="52"/>
        <v>0</v>
      </c>
      <c r="M561">
        <f t="shared" si="53"/>
        <v>0</v>
      </c>
    </row>
    <row r="562" spans="1:13" x14ac:dyDescent="0.2">
      <c r="A562" t="s">
        <v>417</v>
      </c>
      <c r="B562">
        <v>96</v>
      </c>
      <c r="C562" t="s">
        <v>410</v>
      </c>
      <c r="D562">
        <v>0</v>
      </c>
      <c r="E562">
        <v>0</v>
      </c>
      <c r="F562">
        <v>0</v>
      </c>
      <c r="G562">
        <v>0</v>
      </c>
      <c r="H562">
        <f t="shared" si="48"/>
        <v>0</v>
      </c>
      <c r="I562">
        <f t="shared" si="49"/>
        <v>0</v>
      </c>
      <c r="J562">
        <f t="shared" si="50"/>
        <v>0</v>
      </c>
      <c r="K562">
        <f t="shared" si="51"/>
        <v>0</v>
      </c>
      <c r="L562">
        <f t="shared" si="52"/>
        <v>0</v>
      </c>
      <c r="M562">
        <f t="shared" si="53"/>
        <v>0</v>
      </c>
    </row>
    <row r="563" spans="1:13" x14ac:dyDescent="0.2">
      <c r="A563" t="s">
        <v>417</v>
      </c>
      <c r="B563">
        <v>96</v>
      </c>
      <c r="C563" t="s">
        <v>410</v>
      </c>
      <c r="D563">
        <v>0</v>
      </c>
      <c r="E563">
        <v>0</v>
      </c>
      <c r="F563">
        <v>0</v>
      </c>
      <c r="G563">
        <v>0</v>
      </c>
      <c r="H563">
        <f t="shared" si="48"/>
        <v>0</v>
      </c>
      <c r="I563">
        <f t="shared" si="49"/>
        <v>0</v>
      </c>
      <c r="J563">
        <f t="shared" si="50"/>
        <v>0</v>
      </c>
      <c r="K563">
        <f t="shared" si="51"/>
        <v>0</v>
      </c>
      <c r="L563">
        <f t="shared" si="52"/>
        <v>0</v>
      </c>
      <c r="M563">
        <f t="shared" si="53"/>
        <v>0</v>
      </c>
    </row>
    <row r="564" spans="1:13" x14ac:dyDescent="0.2">
      <c r="A564" t="s">
        <v>417</v>
      </c>
      <c r="B564">
        <v>96</v>
      </c>
      <c r="C564" t="s">
        <v>410</v>
      </c>
      <c r="D564">
        <v>0</v>
      </c>
      <c r="E564">
        <v>0</v>
      </c>
      <c r="F564">
        <v>0</v>
      </c>
      <c r="G564">
        <v>0</v>
      </c>
      <c r="H564">
        <f t="shared" si="48"/>
        <v>0</v>
      </c>
      <c r="I564">
        <f t="shared" si="49"/>
        <v>0</v>
      </c>
      <c r="J564">
        <f t="shared" si="50"/>
        <v>0</v>
      </c>
      <c r="K564">
        <f t="shared" si="51"/>
        <v>0</v>
      </c>
      <c r="L564">
        <f t="shared" si="52"/>
        <v>0</v>
      </c>
      <c r="M564">
        <f t="shared" si="53"/>
        <v>0</v>
      </c>
    </row>
    <row r="565" spans="1:13" x14ac:dyDescent="0.2">
      <c r="A565" t="s">
        <v>417</v>
      </c>
      <c r="B565">
        <v>96</v>
      </c>
      <c r="C565" t="s">
        <v>410</v>
      </c>
      <c r="D565">
        <v>0</v>
      </c>
      <c r="E565">
        <v>0</v>
      </c>
      <c r="F565">
        <v>0</v>
      </c>
      <c r="G565">
        <v>0</v>
      </c>
      <c r="H565">
        <f t="shared" si="48"/>
        <v>0</v>
      </c>
      <c r="I565">
        <f t="shared" si="49"/>
        <v>0</v>
      </c>
      <c r="J565">
        <f t="shared" si="50"/>
        <v>0</v>
      </c>
      <c r="K565">
        <f t="shared" si="51"/>
        <v>0</v>
      </c>
      <c r="L565">
        <f t="shared" si="52"/>
        <v>0</v>
      </c>
      <c r="M565">
        <f t="shared" si="53"/>
        <v>0</v>
      </c>
    </row>
    <row r="566" spans="1:13" x14ac:dyDescent="0.2">
      <c r="A566" t="s">
        <v>417</v>
      </c>
      <c r="B566">
        <v>96</v>
      </c>
      <c r="C566" t="s">
        <v>410</v>
      </c>
      <c r="D566">
        <v>0</v>
      </c>
      <c r="E566">
        <v>0</v>
      </c>
      <c r="F566">
        <v>0</v>
      </c>
      <c r="G566">
        <v>0</v>
      </c>
      <c r="H566">
        <f t="shared" si="48"/>
        <v>0</v>
      </c>
      <c r="I566">
        <f t="shared" si="49"/>
        <v>0</v>
      </c>
      <c r="J566">
        <f t="shared" si="50"/>
        <v>0</v>
      </c>
      <c r="K566">
        <f t="shared" si="51"/>
        <v>0</v>
      </c>
      <c r="L566">
        <f t="shared" si="52"/>
        <v>0</v>
      </c>
      <c r="M566">
        <f t="shared" si="53"/>
        <v>0</v>
      </c>
    </row>
    <row r="567" spans="1:13" x14ac:dyDescent="0.2">
      <c r="A567" t="s">
        <v>417</v>
      </c>
      <c r="B567">
        <v>96</v>
      </c>
      <c r="C567" t="s">
        <v>410</v>
      </c>
      <c r="D567">
        <v>0</v>
      </c>
      <c r="E567">
        <v>0</v>
      </c>
      <c r="F567">
        <v>0</v>
      </c>
      <c r="G567">
        <v>0</v>
      </c>
      <c r="H567">
        <f t="shared" si="48"/>
        <v>0</v>
      </c>
      <c r="I567">
        <f t="shared" si="49"/>
        <v>0</v>
      </c>
      <c r="J567">
        <f t="shared" si="50"/>
        <v>0</v>
      </c>
      <c r="K567">
        <f t="shared" si="51"/>
        <v>0</v>
      </c>
      <c r="L567">
        <f t="shared" si="52"/>
        <v>0</v>
      </c>
      <c r="M567">
        <f t="shared" si="53"/>
        <v>0</v>
      </c>
    </row>
    <row r="568" spans="1:13" x14ac:dyDescent="0.2">
      <c r="A568" t="s">
        <v>417</v>
      </c>
      <c r="B568">
        <v>96</v>
      </c>
      <c r="C568" t="s">
        <v>410</v>
      </c>
      <c r="D568">
        <v>0</v>
      </c>
      <c r="E568">
        <v>0</v>
      </c>
      <c r="F568">
        <v>0</v>
      </c>
      <c r="G568">
        <v>0</v>
      </c>
      <c r="H568">
        <f t="shared" si="48"/>
        <v>0</v>
      </c>
      <c r="I568">
        <f t="shared" si="49"/>
        <v>0</v>
      </c>
      <c r="J568">
        <f t="shared" si="50"/>
        <v>0</v>
      </c>
      <c r="K568">
        <f t="shared" si="51"/>
        <v>0</v>
      </c>
      <c r="L568">
        <f t="shared" si="52"/>
        <v>0</v>
      </c>
      <c r="M568">
        <f t="shared" si="53"/>
        <v>0</v>
      </c>
    </row>
    <row r="569" spans="1:13" x14ac:dyDescent="0.2">
      <c r="A569" t="s">
        <v>417</v>
      </c>
      <c r="B569">
        <v>96</v>
      </c>
      <c r="C569" t="s">
        <v>410</v>
      </c>
      <c r="D569">
        <v>0</v>
      </c>
      <c r="E569">
        <v>0</v>
      </c>
      <c r="F569">
        <v>0</v>
      </c>
      <c r="G569">
        <v>0</v>
      </c>
      <c r="H569">
        <f t="shared" si="48"/>
        <v>0</v>
      </c>
      <c r="I569">
        <f t="shared" si="49"/>
        <v>0</v>
      </c>
      <c r="J569">
        <f t="shared" si="50"/>
        <v>0</v>
      </c>
      <c r="K569">
        <f t="shared" si="51"/>
        <v>0</v>
      </c>
      <c r="L569">
        <f t="shared" si="52"/>
        <v>0</v>
      </c>
      <c r="M569">
        <f t="shared" si="53"/>
        <v>0</v>
      </c>
    </row>
    <row r="570" spans="1:13" x14ac:dyDescent="0.2">
      <c r="A570" t="s">
        <v>417</v>
      </c>
      <c r="B570">
        <v>96</v>
      </c>
      <c r="C570" t="s">
        <v>410</v>
      </c>
      <c r="D570">
        <v>0</v>
      </c>
      <c r="E570">
        <v>0</v>
      </c>
      <c r="F570">
        <v>0</v>
      </c>
      <c r="G570">
        <v>0</v>
      </c>
      <c r="H570">
        <f t="shared" si="48"/>
        <v>0</v>
      </c>
      <c r="I570">
        <f t="shared" si="49"/>
        <v>0</v>
      </c>
      <c r="J570">
        <f t="shared" si="50"/>
        <v>0</v>
      </c>
      <c r="K570">
        <f t="shared" si="51"/>
        <v>0</v>
      </c>
      <c r="L570">
        <f t="shared" si="52"/>
        <v>0</v>
      </c>
      <c r="M570">
        <f t="shared" si="53"/>
        <v>0</v>
      </c>
    </row>
    <row r="571" spans="1:13" x14ac:dyDescent="0.2">
      <c r="A571" t="s">
        <v>417</v>
      </c>
      <c r="B571">
        <v>96</v>
      </c>
      <c r="C571" t="s">
        <v>410</v>
      </c>
      <c r="D571">
        <v>0</v>
      </c>
      <c r="E571">
        <v>0</v>
      </c>
      <c r="F571">
        <v>0</v>
      </c>
      <c r="G571">
        <v>0</v>
      </c>
      <c r="H571">
        <f t="shared" si="48"/>
        <v>0</v>
      </c>
      <c r="I571">
        <f t="shared" si="49"/>
        <v>0</v>
      </c>
      <c r="J571">
        <f t="shared" si="50"/>
        <v>0</v>
      </c>
      <c r="K571">
        <f t="shared" si="51"/>
        <v>0</v>
      </c>
      <c r="L571">
        <f t="shared" si="52"/>
        <v>0</v>
      </c>
      <c r="M571">
        <f t="shared" si="53"/>
        <v>0</v>
      </c>
    </row>
    <row r="572" spans="1:13" x14ac:dyDescent="0.2">
      <c r="A572" t="s">
        <v>417</v>
      </c>
      <c r="B572">
        <v>96</v>
      </c>
      <c r="C572" t="s">
        <v>410</v>
      </c>
      <c r="D572">
        <v>0</v>
      </c>
      <c r="E572">
        <v>0</v>
      </c>
      <c r="F572">
        <v>0</v>
      </c>
      <c r="G572">
        <v>0</v>
      </c>
      <c r="H572">
        <f t="shared" si="48"/>
        <v>0</v>
      </c>
      <c r="I572">
        <f t="shared" si="49"/>
        <v>0</v>
      </c>
      <c r="J572">
        <f t="shared" si="50"/>
        <v>0</v>
      </c>
      <c r="K572">
        <f t="shared" si="51"/>
        <v>0</v>
      </c>
      <c r="L572">
        <f t="shared" si="52"/>
        <v>0</v>
      </c>
      <c r="M572">
        <f t="shared" si="53"/>
        <v>0</v>
      </c>
    </row>
    <row r="573" spans="1:13" x14ac:dyDescent="0.2">
      <c r="A573" t="s">
        <v>417</v>
      </c>
      <c r="B573">
        <v>96</v>
      </c>
      <c r="C573" t="s">
        <v>410</v>
      </c>
      <c r="D573">
        <v>0</v>
      </c>
      <c r="E573">
        <v>0</v>
      </c>
      <c r="F573">
        <v>0</v>
      </c>
      <c r="G573">
        <v>0</v>
      </c>
      <c r="H573">
        <f t="shared" si="48"/>
        <v>0</v>
      </c>
      <c r="I573">
        <f t="shared" si="49"/>
        <v>0</v>
      </c>
      <c r="J573">
        <f t="shared" si="50"/>
        <v>0</v>
      </c>
      <c r="K573">
        <f t="shared" si="51"/>
        <v>0</v>
      </c>
      <c r="L573">
        <f t="shared" si="52"/>
        <v>0</v>
      </c>
      <c r="M573">
        <f t="shared" si="53"/>
        <v>0</v>
      </c>
    </row>
    <row r="574" spans="1:13" x14ac:dyDescent="0.2">
      <c r="A574" t="s">
        <v>417</v>
      </c>
      <c r="B574">
        <v>96</v>
      </c>
      <c r="C574" t="s">
        <v>410</v>
      </c>
      <c r="D574">
        <v>0</v>
      </c>
      <c r="E574">
        <v>0</v>
      </c>
      <c r="F574">
        <v>0</v>
      </c>
      <c r="G574">
        <v>0</v>
      </c>
      <c r="H574">
        <f t="shared" si="48"/>
        <v>0</v>
      </c>
      <c r="I574">
        <f t="shared" si="49"/>
        <v>0</v>
      </c>
      <c r="J574">
        <f t="shared" si="50"/>
        <v>0</v>
      </c>
      <c r="K574">
        <f t="shared" si="51"/>
        <v>0</v>
      </c>
      <c r="L574">
        <f t="shared" si="52"/>
        <v>0</v>
      </c>
      <c r="M574">
        <f t="shared" si="53"/>
        <v>0</v>
      </c>
    </row>
    <row r="575" spans="1:13" x14ac:dyDescent="0.2">
      <c r="A575" t="s">
        <v>417</v>
      </c>
      <c r="B575">
        <v>96</v>
      </c>
      <c r="C575" t="s">
        <v>410</v>
      </c>
      <c r="D575">
        <v>0</v>
      </c>
      <c r="E575">
        <v>0</v>
      </c>
      <c r="F575">
        <v>0</v>
      </c>
      <c r="G575">
        <v>0</v>
      </c>
      <c r="H575">
        <f t="shared" si="48"/>
        <v>0</v>
      </c>
      <c r="I575">
        <f t="shared" si="49"/>
        <v>0</v>
      </c>
      <c r="J575">
        <f t="shared" si="50"/>
        <v>0</v>
      </c>
      <c r="K575">
        <f t="shared" si="51"/>
        <v>0</v>
      </c>
      <c r="L575">
        <f t="shared" si="52"/>
        <v>0</v>
      </c>
      <c r="M575">
        <f t="shared" si="53"/>
        <v>0</v>
      </c>
    </row>
    <row r="576" spans="1:13" x14ac:dyDescent="0.2">
      <c r="A576" t="s">
        <v>417</v>
      </c>
      <c r="B576">
        <v>96</v>
      </c>
      <c r="C576" t="s">
        <v>410</v>
      </c>
      <c r="D576">
        <v>0</v>
      </c>
      <c r="E576">
        <v>0</v>
      </c>
      <c r="F576">
        <v>0</v>
      </c>
      <c r="G576">
        <v>0</v>
      </c>
      <c r="H576">
        <f t="shared" si="48"/>
        <v>0</v>
      </c>
      <c r="I576">
        <f t="shared" si="49"/>
        <v>0</v>
      </c>
      <c r="J576">
        <f t="shared" si="50"/>
        <v>0</v>
      </c>
      <c r="K576">
        <f t="shared" si="51"/>
        <v>0</v>
      </c>
      <c r="L576">
        <f t="shared" si="52"/>
        <v>0</v>
      </c>
      <c r="M576">
        <f t="shared" si="53"/>
        <v>0</v>
      </c>
    </row>
    <row r="577" spans="1:13" x14ac:dyDescent="0.2">
      <c r="A577" t="s">
        <v>417</v>
      </c>
      <c r="B577">
        <v>96</v>
      </c>
      <c r="C577" t="s">
        <v>410</v>
      </c>
      <c r="D577">
        <v>0</v>
      </c>
      <c r="E577">
        <v>0</v>
      </c>
      <c r="F577">
        <v>0</v>
      </c>
      <c r="G577">
        <v>0</v>
      </c>
      <c r="H577">
        <f t="shared" si="48"/>
        <v>0</v>
      </c>
      <c r="I577">
        <f t="shared" si="49"/>
        <v>0</v>
      </c>
      <c r="J577">
        <f t="shared" si="50"/>
        <v>0</v>
      </c>
      <c r="K577">
        <f t="shared" si="51"/>
        <v>0</v>
      </c>
      <c r="L577">
        <f t="shared" si="52"/>
        <v>0</v>
      </c>
      <c r="M577">
        <f t="shared" si="53"/>
        <v>0</v>
      </c>
    </row>
    <row r="578" spans="1:13" x14ac:dyDescent="0.2">
      <c r="A578" t="s">
        <v>417</v>
      </c>
      <c r="B578">
        <v>96</v>
      </c>
      <c r="C578" t="s">
        <v>410</v>
      </c>
      <c r="D578">
        <v>0</v>
      </c>
      <c r="E578">
        <v>0</v>
      </c>
      <c r="F578">
        <v>0</v>
      </c>
      <c r="G578">
        <v>0</v>
      </c>
      <c r="H578">
        <f t="shared" si="48"/>
        <v>0</v>
      </c>
      <c r="I578">
        <f t="shared" si="49"/>
        <v>0</v>
      </c>
      <c r="J578">
        <f t="shared" si="50"/>
        <v>0</v>
      </c>
      <c r="K578">
        <f t="shared" si="51"/>
        <v>0</v>
      </c>
      <c r="L578">
        <f t="shared" si="52"/>
        <v>0</v>
      </c>
      <c r="M578">
        <f t="shared" si="53"/>
        <v>0</v>
      </c>
    </row>
    <row r="579" spans="1:13" x14ac:dyDescent="0.2">
      <c r="A579" t="s">
        <v>417</v>
      </c>
      <c r="B579">
        <v>96</v>
      </c>
      <c r="C579" t="s">
        <v>410</v>
      </c>
      <c r="D579">
        <v>0</v>
      </c>
      <c r="E579">
        <v>0</v>
      </c>
      <c r="F579">
        <v>0</v>
      </c>
      <c r="G579">
        <v>0</v>
      </c>
      <c r="H579">
        <f t="shared" ref="H579:H642" si="54">IF(D579+E579=2,1,0)</f>
        <v>0</v>
      </c>
      <c r="I579">
        <f t="shared" ref="I579:I642" si="55">IF(D579+F579=2,1,0)</f>
        <v>0</v>
      </c>
      <c r="J579">
        <f t="shared" ref="J579:J642" si="56">IF(D579+G579=2,1,0)</f>
        <v>0</v>
      </c>
      <c r="K579">
        <f t="shared" ref="K579:K642" si="57">IF(E579+F579=2,1,0)</f>
        <v>0</v>
      </c>
      <c r="L579">
        <f t="shared" ref="L579:L642" si="58">IF(E579+G579=2,1,0)</f>
        <v>0</v>
      </c>
      <c r="M579">
        <f t="shared" ref="M579:M642" si="59">IF(F579+G579=2,1,0)</f>
        <v>0</v>
      </c>
    </row>
    <row r="580" spans="1:13" x14ac:dyDescent="0.2">
      <c r="A580" t="s">
        <v>417</v>
      </c>
      <c r="B580">
        <v>96</v>
      </c>
      <c r="C580" t="s">
        <v>410</v>
      </c>
      <c r="D580">
        <v>0</v>
      </c>
      <c r="E580">
        <v>1</v>
      </c>
      <c r="F580">
        <v>0</v>
      </c>
      <c r="G580">
        <v>0</v>
      </c>
      <c r="H580">
        <f t="shared" si="54"/>
        <v>0</v>
      </c>
      <c r="I580">
        <f t="shared" si="55"/>
        <v>0</v>
      </c>
      <c r="J580">
        <f t="shared" si="56"/>
        <v>0</v>
      </c>
      <c r="K580">
        <f t="shared" si="57"/>
        <v>0</v>
      </c>
      <c r="L580">
        <f t="shared" si="58"/>
        <v>0</v>
      </c>
      <c r="M580">
        <f t="shared" si="59"/>
        <v>0</v>
      </c>
    </row>
    <row r="581" spans="1:13" x14ac:dyDescent="0.2">
      <c r="A581" t="s">
        <v>417</v>
      </c>
      <c r="B581">
        <v>96</v>
      </c>
      <c r="C581" t="s">
        <v>410</v>
      </c>
      <c r="D581">
        <v>0</v>
      </c>
      <c r="E581">
        <v>0</v>
      </c>
      <c r="F581">
        <v>0</v>
      </c>
      <c r="G581">
        <v>0</v>
      </c>
      <c r="H581">
        <f t="shared" si="54"/>
        <v>0</v>
      </c>
      <c r="I581">
        <f t="shared" si="55"/>
        <v>0</v>
      </c>
      <c r="J581">
        <f t="shared" si="56"/>
        <v>0</v>
      </c>
      <c r="K581">
        <f t="shared" si="57"/>
        <v>0</v>
      </c>
      <c r="L581">
        <f t="shared" si="58"/>
        <v>0</v>
      </c>
      <c r="M581">
        <f t="shared" si="59"/>
        <v>0</v>
      </c>
    </row>
    <row r="582" spans="1:13" x14ac:dyDescent="0.2">
      <c r="A582" t="s">
        <v>417</v>
      </c>
      <c r="B582">
        <v>96</v>
      </c>
      <c r="C582" t="s">
        <v>410</v>
      </c>
      <c r="D582">
        <v>0</v>
      </c>
      <c r="E582">
        <v>0</v>
      </c>
      <c r="F582">
        <v>0</v>
      </c>
      <c r="G582">
        <v>0</v>
      </c>
      <c r="H582">
        <f t="shared" si="54"/>
        <v>0</v>
      </c>
      <c r="I582">
        <f t="shared" si="55"/>
        <v>0</v>
      </c>
      <c r="J582">
        <f t="shared" si="56"/>
        <v>0</v>
      </c>
      <c r="K582">
        <f t="shared" si="57"/>
        <v>0</v>
      </c>
      <c r="L582">
        <f t="shared" si="58"/>
        <v>0</v>
      </c>
      <c r="M582">
        <f t="shared" si="59"/>
        <v>0</v>
      </c>
    </row>
    <row r="583" spans="1:13" x14ac:dyDescent="0.2">
      <c r="A583" t="s">
        <v>417</v>
      </c>
      <c r="B583">
        <v>96</v>
      </c>
      <c r="C583" t="s">
        <v>410</v>
      </c>
      <c r="D583">
        <v>1</v>
      </c>
      <c r="E583">
        <v>0</v>
      </c>
      <c r="F583">
        <v>0</v>
      </c>
      <c r="G583">
        <v>0</v>
      </c>
      <c r="H583">
        <f t="shared" si="54"/>
        <v>0</v>
      </c>
      <c r="I583">
        <f t="shared" si="55"/>
        <v>0</v>
      </c>
      <c r="J583">
        <f t="shared" si="56"/>
        <v>0</v>
      </c>
      <c r="K583">
        <f t="shared" si="57"/>
        <v>0</v>
      </c>
      <c r="L583">
        <f t="shared" si="58"/>
        <v>0</v>
      </c>
      <c r="M583">
        <f t="shared" si="59"/>
        <v>0</v>
      </c>
    </row>
    <row r="584" spans="1:13" x14ac:dyDescent="0.2">
      <c r="A584" t="s">
        <v>417</v>
      </c>
      <c r="B584">
        <v>96</v>
      </c>
      <c r="C584" t="s">
        <v>410</v>
      </c>
      <c r="D584">
        <v>0</v>
      </c>
      <c r="E584">
        <v>0</v>
      </c>
      <c r="F584">
        <v>0</v>
      </c>
      <c r="G584">
        <v>0</v>
      </c>
      <c r="H584">
        <f t="shared" si="54"/>
        <v>0</v>
      </c>
      <c r="I584">
        <f t="shared" si="55"/>
        <v>0</v>
      </c>
      <c r="J584">
        <f t="shared" si="56"/>
        <v>0</v>
      </c>
      <c r="K584">
        <f t="shared" si="57"/>
        <v>0</v>
      </c>
      <c r="L584">
        <f t="shared" si="58"/>
        <v>0</v>
      </c>
      <c r="M584">
        <f t="shared" si="59"/>
        <v>0</v>
      </c>
    </row>
    <row r="585" spans="1:13" x14ac:dyDescent="0.2">
      <c r="A585" t="s">
        <v>417</v>
      </c>
      <c r="B585">
        <v>96</v>
      </c>
      <c r="C585" t="s">
        <v>410</v>
      </c>
      <c r="D585">
        <v>0</v>
      </c>
      <c r="E585">
        <v>0</v>
      </c>
      <c r="F585">
        <v>0</v>
      </c>
      <c r="G585">
        <v>0</v>
      </c>
      <c r="H585">
        <f t="shared" si="54"/>
        <v>0</v>
      </c>
      <c r="I585">
        <f t="shared" si="55"/>
        <v>0</v>
      </c>
      <c r="J585">
        <f t="shared" si="56"/>
        <v>0</v>
      </c>
      <c r="K585">
        <f t="shared" si="57"/>
        <v>0</v>
      </c>
      <c r="L585">
        <f t="shared" si="58"/>
        <v>0</v>
      </c>
      <c r="M585">
        <f t="shared" si="59"/>
        <v>0</v>
      </c>
    </row>
    <row r="586" spans="1:13" x14ac:dyDescent="0.2">
      <c r="A586" t="s">
        <v>417</v>
      </c>
      <c r="B586">
        <v>96</v>
      </c>
      <c r="C586" t="s">
        <v>410</v>
      </c>
      <c r="D586">
        <v>0</v>
      </c>
      <c r="E586">
        <v>0</v>
      </c>
      <c r="F586">
        <v>0</v>
      </c>
      <c r="G586">
        <v>0</v>
      </c>
      <c r="H586">
        <f t="shared" si="54"/>
        <v>0</v>
      </c>
      <c r="I586">
        <f t="shared" si="55"/>
        <v>0</v>
      </c>
      <c r="J586">
        <f t="shared" si="56"/>
        <v>0</v>
      </c>
      <c r="K586">
        <f t="shared" si="57"/>
        <v>0</v>
      </c>
      <c r="L586">
        <f t="shared" si="58"/>
        <v>0</v>
      </c>
      <c r="M586">
        <f t="shared" si="59"/>
        <v>0</v>
      </c>
    </row>
    <row r="587" spans="1:13" x14ac:dyDescent="0.2">
      <c r="A587" t="s">
        <v>417</v>
      </c>
      <c r="B587">
        <v>96</v>
      </c>
      <c r="C587" t="s">
        <v>410</v>
      </c>
      <c r="D587">
        <v>0</v>
      </c>
      <c r="E587">
        <v>0</v>
      </c>
      <c r="F587">
        <v>0</v>
      </c>
      <c r="G587">
        <v>0</v>
      </c>
      <c r="H587">
        <f t="shared" si="54"/>
        <v>0</v>
      </c>
      <c r="I587">
        <f t="shared" si="55"/>
        <v>0</v>
      </c>
      <c r="J587">
        <f t="shared" si="56"/>
        <v>0</v>
      </c>
      <c r="K587">
        <f t="shared" si="57"/>
        <v>0</v>
      </c>
      <c r="L587">
        <f t="shared" si="58"/>
        <v>0</v>
      </c>
      <c r="M587">
        <f t="shared" si="59"/>
        <v>0</v>
      </c>
    </row>
    <row r="588" spans="1:13" x14ac:dyDescent="0.2">
      <c r="A588" t="s">
        <v>417</v>
      </c>
      <c r="B588">
        <v>96</v>
      </c>
      <c r="C588" t="s">
        <v>410</v>
      </c>
      <c r="D588">
        <v>0</v>
      </c>
      <c r="E588">
        <v>0</v>
      </c>
      <c r="F588">
        <v>0</v>
      </c>
      <c r="G588">
        <v>0</v>
      </c>
      <c r="H588">
        <f t="shared" si="54"/>
        <v>0</v>
      </c>
      <c r="I588">
        <f t="shared" si="55"/>
        <v>0</v>
      </c>
      <c r="J588">
        <f t="shared" si="56"/>
        <v>0</v>
      </c>
      <c r="K588">
        <f t="shared" si="57"/>
        <v>0</v>
      </c>
      <c r="L588">
        <f t="shared" si="58"/>
        <v>0</v>
      </c>
      <c r="M588">
        <f t="shared" si="59"/>
        <v>0</v>
      </c>
    </row>
    <row r="589" spans="1:13" x14ac:dyDescent="0.2">
      <c r="A589" t="s">
        <v>417</v>
      </c>
      <c r="B589">
        <v>96</v>
      </c>
      <c r="C589" t="s">
        <v>411</v>
      </c>
      <c r="D589">
        <v>0</v>
      </c>
      <c r="E589">
        <v>0</v>
      </c>
      <c r="F589">
        <v>0</v>
      </c>
      <c r="G589">
        <v>0</v>
      </c>
      <c r="H589">
        <f t="shared" si="54"/>
        <v>0</v>
      </c>
      <c r="I589">
        <f t="shared" si="55"/>
        <v>0</v>
      </c>
      <c r="J589">
        <f t="shared" si="56"/>
        <v>0</v>
      </c>
      <c r="K589">
        <f t="shared" si="57"/>
        <v>0</v>
      </c>
      <c r="L589">
        <f t="shared" si="58"/>
        <v>0</v>
      </c>
      <c r="M589">
        <f t="shared" si="59"/>
        <v>0</v>
      </c>
    </row>
    <row r="590" spans="1:13" x14ac:dyDescent="0.2">
      <c r="A590" t="s">
        <v>417</v>
      </c>
      <c r="B590">
        <v>96</v>
      </c>
      <c r="C590" t="s">
        <v>411</v>
      </c>
      <c r="D590">
        <v>0</v>
      </c>
      <c r="E590">
        <v>0</v>
      </c>
      <c r="F590">
        <v>0</v>
      </c>
      <c r="G590">
        <v>0</v>
      </c>
      <c r="H590">
        <f t="shared" si="54"/>
        <v>0</v>
      </c>
      <c r="I590">
        <f t="shared" si="55"/>
        <v>0</v>
      </c>
      <c r="J590">
        <f t="shared" si="56"/>
        <v>0</v>
      </c>
      <c r="K590">
        <f t="shared" si="57"/>
        <v>0</v>
      </c>
      <c r="L590">
        <f t="shared" si="58"/>
        <v>0</v>
      </c>
      <c r="M590">
        <f t="shared" si="59"/>
        <v>0</v>
      </c>
    </row>
    <row r="591" spans="1:13" x14ac:dyDescent="0.2">
      <c r="A591" t="s">
        <v>417</v>
      </c>
      <c r="B591">
        <v>96</v>
      </c>
      <c r="C591" t="s">
        <v>411</v>
      </c>
      <c r="D591">
        <v>0</v>
      </c>
      <c r="E591">
        <v>0</v>
      </c>
      <c r="F591">
        <v>0</v>
      </c>
      <c r="G591">
        <v>0</v>
      </c>
      <c r="H591">
        <f t="shared" si="54"/>
        <v>0</v>
      </c>
      <c r="I591">
        <f t="shared" si="55"/>
        <v>0</v>
      </c>
      <c r="J591">
        <f t="shared" si="56"/>
        <v>0</v>
      </c>
      <c r="K591">
        <f t="shared" si="57"/>
        <v>0</v>
      </c>
      <c r="L591">
        <f t="shared" si="58"/>
        <v>0</v>
      </c>
      <c r="M591">
        <f t="shared" si="59"/>
        <v>0</v>
      </c>
    </row>
    <row r="592" spans="1:13" x14ac:dyDescent="0.2">
      <c r="A592" t="s">
        <v>417</v>
      </c>
      <c r="B592">
        <v>96</v>
      </c>
      <c r="C592" t="s">
        <v>411</v>
      </c>
      <c r="D592">
        <v>0</v>
      </c>
      <c r="E592">
        <v>0</v>
      </c>
      <c r="F592">
        <v>0</v>
      </c>
      <c r="G592">
        <v>0</v>
      </c>
      <c r="H592">
        <f t="shared" si="54"/>
        <v>0</v>
      </c>
      <c r="I592">
        <f t="shared" si="55"/>
        <v>0</v>
      </c>
      <c r="J592">
        <f t="shared" si="56"/>
        <v>0</v>
      </c>
      <c r="K592">
        <f t="shared" si="57"/>
        <v>0</v>
      </c>
      <c r="L592">
        <f t="shared" si="58"/>
        <v>0</v>
      </c>
      <c r="M592">
        <f t="shared" si="59"/>
        <v>0</v>
      </c>
    </row>
    <row r="593" spans="1:13" x14ac:dyDescent="0.2">
      <c r="A593" t="s">
        <v>417</v>
      </c>
      <c r="B593">
        <v>96</v>
      </c>
      <c r="C593" t="s">
        <v>411</v>
      </c>
      <c r="D593">
        <v>0</v>
      </c>
      <c r="E593">
        <v>0</v>
      </c>
      <c r="F593">
        <v>0</v>
      </c>
      <c r="G593">
        <v>0</v>
      </c>
      <c r="H593">
        <f t="shared" si="54"/>
        <v>0</v>
      </c>
      <c r="I593">
        <f t="shared" si="55"/>
        <v>0</v>
      </c>
      <c r="J593">
        <f t="shared" si="56"/>
        <v>0</v>
      </c>
      <c r="K593">
        <f t="shared" si="57"/>
        <v>0</v>
      </c>
      <c r="L593">
        <f t="shared" si="58"/>
        <v>0</v>
      </c>
      <c r="M593">
        <f t="shared" si="59"/>
        <v>0</v>
      </c>
    </row>
    <row r="594" spans="1:13" x14ac:dyDescent="0.2">
      <c r="A594" t="s">
        <v>417</v>
      </c>
      <c r="B594">
        <v>96</v>
      </c>
      <c r="C594" t="s">
        <v>411</v>
      </c>
      <c r="D594">
        <v>0</v>
      </c>
      <c r="E594">
        <v>0</v>
      </c>
      <c r="F594">
        <v>0</v>
      </c>
      <c r="G594">
        <v>0</v>
      </c>
      <c r="H594">
        <f t="shared" si="54"/>
        <v>0</v>
      </c>
      <c r="I594">
        <f t="shared" si="55"/>
        <v>0</v>
      </c>
      <c r="J594">
        <f t="shared" si="56"/>
        <v>0</v>
      </c>
      <c r="K594">
        <f t="shared" si="57"/>
        <v>0</v>
      </c>
      <c r="L594">
        <f t="shared" si="58"/>
        <v>0</v>
      </c>
      <c r="M594">
        <f t="shared" si="59"/>
        <v>0</v>
      </c>
    </row>
    <row r="595" spans="1:13" x14ac:dyDescent="0.2">
      <c r="A595" t="s">
        <v>417</v>
      </c>
      <c r="B595">
        <v>96</v>
      </c>
      <c r="C595" t="s">
        <v>411</v>
      </c>
      <c r="D595">
        <v>0</v>
      </c>
      <c r="E595">
        <v>0</v>
      </c>
      <c r="F595">
        <v>0</v>
      </c>
      <c r="G595">
        <v>0</v>
      </c>
      <c r="H595">
        <f t="shared" si="54"/>
        <v>0</v>
      </c>
      <c r="I595">
        <f t="shared" si="55"/>
        <v>0</v>
      </c>
      <c r="J595">
        <f t="shared" si="56"/>
        <v>0</v>
      </c>
      <c r="K595">
        <f t="shared" si="57"/>
        <v>0</v>
      </c>
      <c r="L595">
        <f t="shared" si="58"/>
        <v>0</v>
      </c>
      <c r="M595">
        <f t="shared" si="59"/>
        <v>0</v>
      </c>
    </row>
    <row r="596" spans="1:13" x14ac:dyDescent="0.2">
      <c r="A596" t="s">
        <v>417</v>
      </c>
      <c r="B596">
        <v>96</v>
      </c>
      <c r="C596" t="s">
        <v>411</v>
      </c>
      <c r="D596">
        <v>0</v>
      </c>
      <c r="E596">
        <v>0</v>
      </c>
      <c r="F596">
        <v>0</v>
      </c>
      <c r="G596">
        <v>0</v>
      </c>
      <c r="H596">
        <f t="shared" si="54"/>
        <v>0</v>
      </c>
      <c r="I596">
        <f t="shared" si="55"/>
        <v>0</v>
      </c>
      <c r="J596">
        <f t="shared" si="56"/>
        <v>0</v>
      </c>
      <c r="K596">
        <f t="shared" si="57"/>
        <v>0</v>
      </c>
      <c r="L596">
        <f t="shared" si="58"/>
        <v>0</v>
      </c>
      <c r="M596">
        <f t="shared" si="59"/>
        <v>0</v>
      </c>
    </row>
    <row r="597" spans="1:13" x14ac:dyDescent="0.2">
      <c r="A597" t="s">
        <v>417</v>
      </c>
      <c r="B597">
        <v>96</v>
      </c>
      <c r="C597" t="s">
        <v>411</v>
      </c>
      <c r="D597">
        <v>0</v>
      </c>
      <c r="E597">
        <v>0</v>
      </c>
      <c r="F597">
        <v>0</v>
      </c>
      <c r="G597">
        <v>0</v>
      </c>
      <c r="H597">
        <f t="shared" si="54"/>
        <v>0</v>
      </c>
      <c r="I597">
        <f t="shared" si="55"/>
        <v>0</v>
      </c>
      <c r="J597">
        <f t="shared" si="56"/>
        <v>0</v>
      </c>
      <c r="K597">
        <f t="shared" si="57"/>
        <v>0</v>
      </c>
      <c r="L597">
        <f t="shared" si="58"/>
        <v>0</v>
      </c>
      <c r="M597">
        <f t="shared" si="59"/>
        <v>0</v>
      </c>
    </row>
    <row r="598" spans="1:13" x14ac:dyDescent="0.2">
      <c r="A598" t="s">
        <v>417</v>
      </c>
      <c r="B598">
        <v>96</v>
      </c>
      <c r="C598" t="s">
        <v>411</v>
      </c>
      <c r="D598">
        <v>0</v>
      </c>
      <c r="E598">
        <v>0</v>
      </c>
      <c r="F598">
        <v>0</v>
      </c>
      <c r="G598">
        <v>0</v>
      </c>
      <c r="H598">
        <f t="shared" si="54"/>
        <v>0</v>
      </c>
      <c r="I598">
        <f t="shared" si="55"/>
        <v>0</v>
      </c>
      <c r="J598">
        <f t="shared" si="56"/>
        <v>0</v>
      </c>
      <c r="K598">
        <f t="shared" si="57"/>
        <v>0</v>
      </c>
      <c r="L598">
        <f t="shared" si="58"/>
        <v>0</v>
      </c>
      <c r="M598">
        <f t="shared" si="59"/>
        <v>0</v>
      </c>
    </row>
    <row r="599" spans="1:13" x14ac:dyDescent="0.2">
      <c r="A599" t="s">
        <v>417</v>
      </c>
      <c r="B599">
        <v>96</v>
      </c>
      <c r="C599" t="s">
        <v>411</v>
      </c>
      <c r="D599">
        <v>0</v>
      </c>
      <c r="E599">
        <v>0</v>
      </c>
      <c r="F599">
        <v>0</v>
      </c>
      <c r="G599">
        <v>1</v>
      </c>
      <c r="H599">
        <f t="shared" si="54"/>
        <v>0</v>
      </c>
      <c r="I599">
        <f t="shared" si="55"/>
        <v>0</v>
      </c>
      <c r="J599">
        <f t="shared" si="56"/>
        <v>0</v>
      </c>
      <c r="K599">
        <f t="shared" si="57"/>
        <v>0</v>
      </c>
      <c r="L599">
        <f t="shared" si="58"/>
        <v>0</v>
      </c>
      <c r="M599">
        <f t="shared" si="59"/>
        <v>0</v>
      </c>
    </row>
    <row r="600" spans="1:13" x14ac:dyDescent="0.2">
      <c r="A600" t="s">
        <v>417</v>
      </c>
      <c r="B600">
        <v>96</v>
      </c>
      <c r="C600" t="s">
        <v>411</v>
      </c>
      <c r="D600">
        <v>0</v>
      </c>
      <c r="E600">
        <v>0</v>
      </c>
      <c r="F600">
        <v>0</v>
      </c>
      <c r="G600">
        <v>0</v>
      </c>
      <c r="H600">
        <f t="shared" si="54"/>
        <v>0</v>
      </c>
      <c r="I600">
        <f t="shared" si="55"/>
        <v>0</v>
      </c>
      <c r="J600">
        <f t="shared" si="56"/>
        <v>0</v>
      </c>
      <c r="K600">
        <f t="shared" si="57"/>
        <v>0</v>
      </c>
      <c r="L600">
        <f t="shared" si="58"/>
        <v>0</v>
      </c>
      <c r="M600">
        <f t="shared" si="59"/>
        <v>0</v>
      </c>
    </row>
    <row r="601" spans="1:13" x14ac:dyDescent="0.2">
      <c r="A601" t="s">
        <v>417</v>
      </c>
      <c r="B601">
        <v>96</v>
      </c>
      <c r="C601" t="s">
        <v>411</v>
      </c>
      <c r="D601">
        <v>0</v>
      </c>
      <c r="E601">
        <v>0</v>
      </c>
      <c r="F601">
        <v>0</v>
      </c>
      <c r="G601">
        <v>0</v>
      </c>
      <c r="H601">
        <f t="shared" si="54"/>
        <v>0</v>
      </c>
      <c r="I601">
        <f t="shared" si="55"/>
        <v>0</v>
      </c>
      <c r="J601">
        <f t="shared" si="56"/>
        <v>0</v>
      </c>
      <c r="K601">
        <f t="shared" si="57"/>
        <v>0</v>
      </c>
      <c r="L601">
        <f t="shared" si="58"/>
        <v>0</v>
      </c>
      <c r="M601">
        <f t="shared" si="59"/>
        <v>0</v>
      </c>
    </row>
    <row r="602" spans="1:13" x14ac:dyDescent="0.2">
      <c r="A602" t="s">
        <v>417</v>
      </c>
      <c r="B602">
        <v>96</v>
      </c>
      <c r="C602" t="s">
        <v>411</v>
      </c>
      <c r="D602">
        <v>0</v>
      </c>
      <c r="E602">
        <v>0</v>
      </c>
      <c r="F602">
        <v>0</v>
      </c>
      <c r="G602">
        <v>0</v>
      </c>
      <c r="H602">
        <f t="shared" si="54"/>
        <v>0</v>
      </c>
      <c r="I602">
        <f t="shared" si="55"/>
        <v>0</v>
      </c>
      <c r="J602">
        <f t="shared" si="56"/>
        <v>0</v>
      </c>
      <c r="K602">
        <f t="shared" si="57"/>
        <v>0</v>
      </c>
      <c r="L602">
        <f t="shared" si="58"/>
        <v>0</v>
      </c>
      <c r="M602">
        <f t="shared" si="59"/>
        <v>0</v>
      </c>
    </row>
    <row r="603" spans="1:13" x14ac:dyDescent="0.2">
      <c r="A603" t="s">
        <v>417</v>
      </c>
      <c r="B603">
        <v>96</v>
      </c>
      <c r="C603" t="s">
        <v>411</v>
      </c>
      <c r="D603">
        <v>0</v>
      </c>
      <c r="E603">
        <v>0</v>
      </c>
      <c r="F603">
        <v>0</v>
      </c>
      <c r="G603">
        <v>0</v>
      </c>
      <c r="H603">
        <f t="shared" si="54"/>
        <v>0</v>
      </c>
      <c r="I603">
        <f t="shared" si="55"/>
        <v>0</v>
      </c>
      <c r="J603">
        <f t="shared" si="56"/>
        <v>0</v>
      </c>
      <c r="K603">
        <f t="shared" si="57"/>
        <v>0</v>
      </c>
      <c r="L603">
        <f t="shared" si="58"/>
        <v>0</v>
      </c>
      <c r="M603">
        <f t="shared" si="59"/>
        <v>0</v>
      </c>
    </row>
    <row r="604" spans="1:13" x14ac:dyDescent="0.2">
      <c r="A604" t="s">
        <v>417</v>
      </c>
      <c r="B604">
        <v>96</v>
      </c>
      <c r="C604" t="s">
        <v>411</v>
      </c>
      <c r="D604">
        <v>0</v>
      </c>
      <c r="E604">
        <v>0</v>
      </c>
      <c r="F604">
        <v>0</v>
      </c>
      <c r="G604">
        <v>0</v>
      </c>
      <c r="H604">
        <f t="shared" si="54"/>
        <v>0</v>
      </c>
      <c r="I604">
        <f t="shared" si="55"/>
        <v>0</v>
      </c>
      <c r="J604">
        <f t="shared" si="56"/>
        <v>0</v>
      </c>
      <c r="K604">
        <f t="shared" si="57"/>
        <v>0</v>
      </c>
      <c r="L604">
        <f t="shared" si="58"/>
        <v>0</v>
      </c>
      <c r="M604">
        <f t="shared" si="59"/>
        <v>0</v>
      </c>
    </row>
    <row r="605" spans="1:13" x14ac:dyDescent="0.2">
      <c r="A605" t="s">
        <v>417</v>
      </c>
      <c r="B605">
        <v>96</v>
      </c>
      <c r="C605" t="s">
        <v>411</v>
      </c>
      <c r="D605">
        <v>0</v>
      </c>
      <c r="E605">
        <v>0</v>
      </c>
      <c r="F605">
        <v>0</v>
      </c>
      <c r="G605">
        <v>0</v>
      </c>
      <c r="H605">
        <f t="shared" si="54"/>
        <v>0</v>
      </c>
      <c r="I605">
        <f t="shared" si="55"/>
        <v>0</v>
      </c>
      <c r="J605">
        <f t="shared" si="56"/>
        <v>0</v>
      </c>
      <c r="K605">
        <f t="shared" si="57"/>
        <v>0</v>
      </c>
      <c r="L605">
        <f t="shared" si="58"/>
        <v>0</v>
      </c>
      <c r="M605">
        <f t="shared" si="59"/>
        <v>0</v>
      </c>
    </row>
    <row r="606" spans="1:13" x14ac:dyDescent="0.2">
      <c r="A606" t="s">
        <v>417</v>
      </c>
      <c r="B606">
        <v>96</v>
      </c>
      <c r="C606" t="s">
        <v>411</v>
      </c>
      <c r="D606">
        <v>0</v>
      </c>
      <c r="E606">
        <v>0</v>
      </c>
      <c r="F606">
        <v>0</v>
      </c>
      <c r="G606">
        <v>0</v>
      </c>
      <c r="H606">
        <f t="shared" si="54"/>
        <v>0</v>
      </c>
      <c r="I606">
        <f t="shared" si="55"/>
        <v>0</v>
      </c>
      <c r="J606">
        <f t="shared" si="56"/>
        <v>0</v>
      </c>
      <c r="K606">
        <f t="shared" si="57"/>
        <v>0</v>
      </c>
      <c r="L606">
        <f t="shared" si="58"/>
        <v>0</v>
      </c>
      <c r="M606">
        <f t="shared" si="59"/>
        <v>0</v>
      </c>
    </row>
    <row r="607" spans="1:13" x14ac:dyDescent="0.2">
      <c r="A607" t="s">
        <v>417</v>
      </c>
      <c r="B607">
        <v>96</v>
      </c>
      <c r="C607" t="s">
        <v>411</v>
      </c>
      <c r="D607">
        <v>0</v>
      </c>
      <c r="E607">
        <v>0</v>
      </c>
      <c r="F607">
        <v>0</v>
      </c>
      <c r="G607">
        <v>0</v>
      </c>
      <c r="H607">
        <f t="shared" si="54"/>
        <v>0</v>
      </c>
      <c r="I607">
        <f t="shared" si="55"/>
        <v>0</v>
      </c>
      <c r="J607">
        <f t="shared" si="56"/>
        <v>0</v>
      </c>
      <c r="K607">
        <f t="shared" si="57"/>
        <v>0</v>
      </c>
      <c r="L607">
        <f t="shared" si="58"/>
        <v>0</v>
      </c>
      <c r="M607">
        <f t="shared" si="59"/>
        <v>0</v>
      </c>
    </row>
    <row r="608" spans="1:13" x14ac:dyDescent="0.2">
      <c r="A608" t="s">
        <v>417</v>
      </c>
      <c r="B608">
        <v>96</v>
      </c>
      <c r="C608" t="s">
        <v>411</v>
      </c>
      <c r="D608">
        <v>0</v>
      </c>
      <c r="E608">
        <v>0</v>
      </c>
      <c r="F608">
        <v>0</v>
      </c>
      <c r="G608">
        <v>0</v>
      </c>
      <c r="H608">
        <f t="shared" si="54"/>
        <v>0</v>
      </c>
      <c r="I608">
        <f t="shared" si="55"/>
        <v>0</v>
      </c>
      <c r="J608">
        <f t="shared" si="56"/>
        <v>0</v>
      </c>
      <c r="K608">
        <f t="shared" si="57"/>
        <v>0</v>
      </c>
      <c r="L608">
        <f t="shared" si="58"/>
        <v>0</v>
      </c>
      <c r="M608">
        <f t="shared" si="59"/>
        <v>0</v>
      </c>
    </row>
    <row r="609" spans="1:13" x14ac:dyDescent="0.2">
      <c r="A609" t="s">
        <v>417</v>
      </c>
      <c r="B609">
        <v>96</v>
      </c>
      <c r="C609" t="s">
        <v>411</v>
      </c>
      <c r="D609">
        <v>0</v>
      </c>
      <c r="E609">
        <v>0</v>
      </c>
      <c r="F609">
        <v>0</v>
      </c>
      <c r="G609">
        <v>0</v>
      </c>
      <c r="H609">
        <f t="shared" si="54"/>
        <v>0</v>
      </c>
      <c r="I609">
        <f t="shared" si="55"/>
        <v>0</v>
      </c>
      <c r="J609">
        <f t="shared" si="56"/>
        <v>0</v>
      </c>
      <c r="K609">
        <f t="shared" si="57"/>
        <v>0</v>
      </c>
      <c r="L609">
        <f t="shared" si="58"/>
        <v>0</v>
      </c>
      <c r="M609">
        <f t="shared" si="59"/>
        <v>0</v>
      </c>
    </row>
    <row r="610" spans="1:13" x14ac:dyDescent="0.2">
      <c r="A610" t="s">
        <v>417</v>
      </c>
      <c r="B610">
        <v>96</v>
      </c>
      <c r="C610" t="s">
        <v>411</v>
      </c>
      <c r="D610">
        <v>0</v>
      </c>
      <c r="E610">
        <v>0</v>
      </c>
      <c r="F610">
        <v>0</v>
      </c>
      <c r="G610">
        <v>0</v>
      </c>
      <c r="H610">
        <f t="shared" si="54"/>
        <v>0</v>
      </c>
      <c r="I610">
        <f t="shared" si="55"/>
        <v>0</v>
      </c>
      <c r="J610">
        <f t="shared" si="56"/>
        <v>0</v>
      </c>
      <c r="K610">
        <f t="shared" si="57"/>
        <v>0</v>
      </c>
      <c r="L610">
        <f t="shared" si="58"/>
        <v>0</v>
      </c>
      <c r="M610">
        <f t="shared" si="59"/>
        <v>0</v>
      </c>
    </row>
    <row r="611" spans="1:13" x14ac:dyDescent="0.2">
      <c r="A611" t="s">
        <v>417</v>
      </c>
      <c r="B611">
        <v>96</v>
      </c>
      <c r="C611" t="s">
        <v>411</v>
      </c>
      <c r="D611">
        <v>0</v>
      </c>
      <c r="E611">
        <v>0</v>
      </c>
      <c r="F611">
        <v>0</v>
      </c>
      <c r="G611">
        <v>0</v>
      </c>
      <c r="H611">
        <f t="shared" si="54"/>
        <v>0</v>
      </c>
      <c r="I611">
        <f t="shared" si="55"/>
        <v>0</v>
      </c>
      <c r="J611">
        <f t="shared" si="56"/>
        <v>0</v>
      </c>
      <c r="K611">
        <f t="shared" si="57"/>
        <v>0</v>
      </c>
      <c r="L611">
        <f t="shared" si="58"/>
        <v>0</v>
      </c>
      <c r="M611">
        <f t="shared" si="59"/>
        <v>0</v>
      </c>
    </row>
    <row r="612" spans="1:13" x14ac:dyDescent="0.2">
      <c r="A612" t="s">
        <v>417</v>
      </c>
      <c r="B612">
        <v>96</v>
      </c>
      <c r="C612" t="s">
        <v>411</v>
      </c>
      <c r="D612">
        <v>0</v>
      </c>
      <c r="E612">
        <v>0</v>
      </c>
      <c r="F612">
        <v>0</v>
      </c>
      <c r="G612">
        <v>0</v>
      </c>
      <c r="H612">
        <f t="shared" si="54"/>
        <v>0</v>
      </c>
      <c r="I612">
        <f t="shared" si="55"/>
        <v>0</v>
      </c>
      <c r="J612">
        <f t="shared" si="56"/>
        <v>0</v>
      </c>
      <c r="K612">
        <f t="shared" si="57"/>
        <v>0</v>
      </c>
      <c r="L612">
        <f t="shared" si="58"/>
        <v>0</v>
      </c>
      <c r="M612">
        <f t="shared" si="59"/>
        <v>0</v>
      </c>
    </row>
    <row r="613" spans="1:13" x14ac:dyDescent="0.2">
      <c r="A613" t="s">
        <v>417</v>
      </c>
      <c r="B613">
        <v>96</v>
      </c>
      <c r="C613" t="s">
        <v>411</v>
      </c>
      <c r="D613">
        <v>0</v>
      </c>
      <c r="E613">
        <v>0</v>
      </c>
      <c r="F613">
        <v>0</v>
      </c>
      <c r="G613">
        <v>0</v>
      </c>
      <c r="H613">
        <f t="shared" si="54"/>
        <v>0</v>
      </c>
      <c r="I613">
        <f t="shared" si="55"/>
        <v>0</v>
      </c>
      <c r="J613">
        <f t="shared" si="56"/>
        <v>0</v>
      </c>
      <c r="K613">
        <f t="shared" si="57"/>
        <v>0</v>
      </c>
      <c r="L613">
        <f t="shared" si="58"/>
        <v>0</v>
      </c>
      <c r="M613">
        <f t="shared" si="59"/>
        <v>0</v>
      </c>
    </row>
    <row r="614" spans="1:13" x14ac:dyDescent="0.2">
      <c r="A614" t="s">
        <v>417</v>
      </c>
      <c r="B614">
        <v>96</v>
      </c>
      <c r="C614" t="s">
        <v>411</v>
      </c>
      <c r="D614">
        <v>0</v>
      </c>
      <c r="E614">
        <v>0</v>
      </c>
      <c r="F614">
        <v>0</v>
      </c>
      <c r="G614">
        <v>0</v>
      </c>
      <c r="H614">
        <f t="shared" si="54"/>
        <v>0</v>
      </c>
      <c r="I614">
        <f t="shared" si="55"/>
        <v>0</v>
      </c>
      <c r="J614">
        <f t="shared" si="56"/>
        <v>0</v>
      </c>
      <c r="K614">
        <f t="shared" si="57"/>
        <v>0</v>
      </c>
      <c r="L614">
        <f t="shared" si="58"/>
        <v>0</v>
      </c>
      <c r="M614">
        <f t="shared" si="59"/>
        <v>0</v>
      </c>
    </row>
    <row r="615" spans="1:13" x14ac:dyDescent="0.2">
      <c r="A615" t="s">
        <v>417</v>
      </c>
      <c r="B615">
        <v>96</v>
      </c>
      <c r="C615" t="s">
        <v>411</v>
      </c>
      <c r="D615">
        <v>0</v>
      </c>
      <c r="E615">
        <v>0</v>
      </c>
      <c r="F615">
        <v>0</v>
      </c>
      <c r="G615">
        <v>0</v>
      </c>
      <c r="H615">
        <f t="shared" si="54"/>
        <v>0</v>
      </c>
      <c r="I615">
        <f t="shared" si="55"/>
        <v>0</v>
      </c>
      <c r="J615">
        <f t="shared" si="56"/>
        <v>0</v>
      </c>
      <c r="K615">
        <f t="shared" si="57"/>
        <v>0</v>
      </c>
      <c r="L615">
        <f t="shared" si="58"/>
        <v>0</v>
      </c>
      <c r="M615">
        <f t="shared" si="59"/>
        <v>0</v>
      </c>
    </row>
    <row r="616" spans="1:13" x14ac:dyDescent="0.2">
      <c r="A616" t="s">
        <v>417</v>
      </c>
      <c r="B616">
        <v>96</v>
      </c>
      <c r="C616" t="s">
        <v>411</v>
      </c>
      <c r="D616">
        <v>0</v>
      </c>
      <c r="E616">
        <v>0</v>
      </c>
      <c r="F616">
        <v>0</v>
      </c>
      <c r="G616">
        <v>0</v>
      </c>
      <c r="H616">
        <f t="shared" si="54"/>
        <v>0</v>
      </c>
      <c r="I616">
        <f t="shared" si="55"/>
        <v>0</v>
      </c>
      <c r="J616">
        <f t="shared" si="56"/>
        <v>0</v>
      </c>
      <c r="K616">
        <f t="shared" si="57"/>
        <v>0</v>
      </c>
      <c r="L616">
        <f t="shared" si="58"/>
        <v>0</v>
      </c>
      <c r="M616">
        <f t="shared" si="59"/>
        <v>0</v>
      </c>
    </row>
    <row r="617" spans="1:13" x14ac:dyDescent="0.2">
      <c r="A617" t="s">
        <v>417</v>
      </c>
      <c r="B617">
        <v>96</v>
      </c>
      <c r="C617" t="s">
        <v>411</v>
      </c>
      <c r="D617">
        <v>0</v>
      </c>
      <c r="E617">
        <v>0</v>
      </c>
      <c r="F617">
        <v>0</v>
      </c>
      <c r="G617">
        <v>0</v>
      </c>
      <c r="H617">
        <f t="shared" si="54"/>
        <v>0</v>
      </c>
      <c r="I617">
        <f t="shared" si="55"/>
        <v>0</v>
      </c>
      <c r="J617">
        <f t="shared" si="56"/>
        <v>0</v>
      </c>
      <c r="K617">
        <f t="shared" si="57"/>
        <v>0</v>
      </c>
      <c r="L617">
        <f t="shared" si="58"/>
        <v>0</v>
      </c>
      <c r="M617">
        <f t="shared" si="59"/>
        <v>0</v>
      </c>
    </row>
    <row r="618" spans="1:13" x14ac:dyDescent="0.2">
      <c r="A618" t="s">
        <v>417</v>
      </c>
      <c r="B618">
        <v>96</v>
      </c>
      <c r="C618" t="s">
        <v>411</v>
      </c>
      <c r="D618">
        <v>0</v>
      </c>
      <c r="E618">
        <v>0</v>
      </c>
      <c r="F618">
        <v>0</v>
      </c>
      <c r="G618">
        <v>0</v>
      </c>
      <c r="H618">
        <f t="shared" si="54"/>
        <v>0</v>
      </c>
      <c r="I618">
        <f t="shared" si="55"/>
        <v>0</v>
      </c>
      <c r="J618">
        <f t="shared" si="56"/>
        <v>0</v>
      </c>
      <c r="K618">
        <f t="shared" si="57"/>
        <v>0</v>
      </c>
      <c r="L618">
        <f t="shared" si="58"/>
        <v>0</v>
      </c>
      <c r="M618">
        <f t="shared" si="59"/>
        <v>0</v>
      </c>
    </row>
    <row r="619" spans="1:13" x14ac:dyDescent="0.2">
      <c r="A619" t="s">
        <v>417</v>
      </c>
      <c r="B619">
        <v>96</v>
      </c>
      <c r="C619" t="s">
        <v>411</v>
      </c>
      <c r="D619">
        <v>0</v>
      </c>
      <c r="E619">
        <v>0</v>
      </c>
      <c r="F619">
        <v>0</v>
      </c>
      <c r="G619">
        <v>0</v>
      </c>
      <c r="H619">
        <f t="shared" si="54"/>
        <v>0</v>
      </c>
      <c r="I619">
        <f t="shared" si="55"/>
        <v>0</v>
      </c>
      <c r="J619">
        <f t="shared" si="56"/>
        <v>0</v>
      </c>
      <c r="K619">
        <f t="shared" si="57"/>
        <v>0</v>
      </c>
      <c r="L619">
        <f t="shared" si="58"/>
        <v>0</v>
      </c>
      <c r="M619">
        <f t="shared" si="59"/>
        <v>0</v>
      </c>
    </row>
    <row r="620" spans="1:13" x14ac:dyDescent="0.2">
      <c r="A620" t="s">
        <v>417</v>
      </c>
      <c r="B620">
        <v>96</v>
      </c>
      <c r="C620" t="s">
        <v>411</v>
      </c>
      <c r="D620">
        <v>0</v>
      </c>
      <c r="E620">
        <v>1</v>
      </c>
      <c r="F620">
        <v>0</v>
      </c>
      <c r="G620">
        <v>0</v>
      </c>
      <c r="H620">
        <f t="shared" si="54"/>
        <v>0</v>
      </c>
      <c r="I620">
        <f t="shared" si="55"/>
        <v>0</v>
      </c>
      <c r="J620">
        <f t="shared" si="56"/>
        <v>0</v>
      </c>
      <c r="K620">
        <f t="shared" si="57"/>
        <v>0</v>
      </c>
      <c r="L620">
        <f t="shared" si="58"/>
        <v>0</v>
      </c>
      <c r="M620">
        <f t="shared" si="59"/>
        <v>0</v>
      </c>
    </row>
    <row r="621" spans="1:13" x14ac:dyDescent="0.2">
      <c r="A621" t="s">
        <v>417</v>
      </c>
      <c r="B621">
        <v>96</v>
      </c>
      <c r="C621" t="s">
        <v>411</v>
      </c>
      <c r="D621">
        <v>0</v>
      </c>
      <c r="E621">
        <v>0</v>
      </c>
      <c r="F621">
        <v>0</v>
      </c>
      <c r="G621">
        <v>0</v>
      </c>
      <c r="H621">
        <f t="shared" si="54"/>
        <v>0</v>
      </c>
      <c r="I621">
        <f t="shared" si="55"/>
        <v>0</v>
      </c>
      <c r="J621">
        <f t="shared" si="56"/>
        <v>0</v>
      </c>
      <c r="K621">
        <f t="shared" si="57"/>
        <v>0</v>
      </c>
      <c r="L621">
        <f t="shared" si="58"/>
        <v>0</v>
      </c>
      <c r="M621">
        <f t="shared" si="59"/>
        <v>0</v>
      </c>
    </row>
    <row r="622" spans="1:13" x14ac:dyDescent="0.2">
      <c r="A622" t="s">
        <v>417</v>
      </c>
      <c r="B622">
        <v>96</v>
      </c>
      <c r="C622" t="s">
        <v>411</v>
      </c>
      <c r="D622">
        <v>0</v>
      </c>
      <c r="E622">
        <v>0</v>
      </c>
      <c r="F622">
        <v>0</v>
      </c>
      <c r="G622">
        <v>0</v>
      </c>
      <c r="H622">
        <f t="shared" si="54"/>
        <v>0</v>
      </c>
      <c r="I622">
        <f t="shared" si="55"/>
        <v>0</v>
      </c>
      <c r="J622">
        <f t="shared" si="56"/>
        <v>0</v>
      </c>
      <c r="K622">
        <f t="shared" si="57"/>
        <v>0</v>
      </c>
      <c r="L622">
        <f t="shared" si="58"/>
        <v>0</v>
      </c>
      <c r="M622">
        <f t="shared" si="59"/>
        <v>0</v>
      </c>
    </row>
    <row r="623" spans="1:13" x14ac:dyDescent="0.2">
      <c r="A623" t="s">
        <v>417</v>
      </c>
      <c r="B623">
        <v>96</v>
      </c>
      <c r="C623" t="s">
        <v>411</v>
      </c>
      <c r="D623">
        <v>0</v>
      </c>
      <c r="E623">
        <v>0</v>
      </c>
      <c r="F623">
        <v>0</v>
      </c>
      <c r="G623">
        <v>0</v>
      </c>
      <c r="H623">
        <f t="shared" si="54"/>
        <v>0</v>
      </c>
      <c r="I623">
        <f t="shared" si="55"/>
        <v>0</v>
      </c>
      <c r="J623">
        <f t="shared" si="56"/>
        <v>0</v>
      </c>
      <c r="K623">
        <f t="shared" si="57"/>
        <v>0</v>
      </c>
      <c r="L623">
        <f t="shared" si="58"/>
        <v>0</v>
      </c>
      <c r="M623">
        <f t="shared" si="59"/>
        <v>0</v>
      </c>
    </row>
    <row r="624" spans="1:13" x14ac:dyDescent="0.2">
      <c r="A624" t="s">
        <v>417</v>
      </c>
      <c r="B624">
        <v>96</v>
      </c>
      <c r="C624" t="s">
        <v>411</v>
      </c>
      <c r="D624">
        <v>0</v>
      </c>
      <c r="E624">
        <v>0</v>
      </c>
      <c r="F624">
        <v>0</v>
      </c>
      <c r="G624">
        <v>0</v>
      </c>
      <c r="H624">
        <f t="shared" si="54"/>
        <v>0</v>
      </c>
      <c r="I624">
        <f t="shared" si="55"/>
        <v>0</v>
      </c>
      <c r="J624">
        <f t="shared" si="56"/>
        <v>0</v>
      </c>
      <c r="K624">
        <f t="shared" si="57"/>
        <v>0</v>
      </c>
      <c r="L624">
        <f t="shared" si="58"/>
        <v>0</v>
      </c>
      <c r="M624">
        <f t="shared" si="59"/>
        <v>0</v>
      </c>
    </row>
    <row r="625" spans="1:13" x14ac:dyDescent="0.2">
      <c r="A625" t="s">
        <v>417</v>
      </c>
      <c r="B625">
        <v>96</v>
      </c>
      <c r="C625" t="s">
        <v>411</v>
      </c>
      <c r="D625">
        <v>0</v>
      </c>
      <c r="E625">
        <v>0</v>
      </c>
      <c r="F625">
        <v>0</v>
      </c>
      <c r="G625">
        <v>0</v>
      </c>
      <c r="H625">
        <f t="shared" si="54"/>
        <v>0</v>
      </c>
      <c r="I625">
        <f t="shared" si="55"/>
        <v>0</v>
      </c>
      <c r="J625">
        <f t="shared" si="56"/>
        <v>0</v>
      </c>
      <c r="K625">
        <f t="shared" si="57"/>
        <v>0</v>
      </c>
      <c r="L625">
        <f t="shared" si="58"/>
        <v>0</v>
      </c>
      <c r="M625">
        <f t="shared" si="59"/>
        <v>0</v>
      </c>
    </row>
    <row r="626" spans="1:13" x14ac:dyDescent="0.2">
      <c r="A626" t="s">
        <v>417</v>
      </c>
      <c r="B626">
        <v>96</v>
      </c>
      <c r="C626" t="s">
        <v>411</v>
      </c>
      <c r="D626">
        <v>0</v>
      </c>
      <c r="E626">
        <v>0</v>
      </c>
      <c r="F626">
        <v>0</v>
      </c>
      <c r="G626">
        <v>0</v>
      </c>
      <c r="H626">
        <f t="shared" si="54"/>
        <v>0</v>
      </c>
      <c r="I626">
        <f t="shared" si="55"/>
        <v>0</v>
      </c>
      <c r="J626">
        <f t="shared" si="56"/>
        <v>0</v>
      </c>
      <c r="K626">
        <f t="shared" si="57"/>
        <v>0</v>
      </c>
      <c r="L626">
        <f t="shared" si="58"/>
        <v>0</v>
      </c>
      <c r="M626">
        <f t="shared" si="59"/>
        <v>0</v>
      </c>
    </row>
    <row r="627" spans="1:13" x14ac:dyDescent="0.2">
      <c r="A627" t="s">
        <v>417</v>
      </c>
      <c r="B627">
        <v>96</v>
      </c>
      <c r="C627" t="s">
        <v>411</v>
      </c>
      <c r="D627">
        <v>0</v>
      </c>
      <c r="E627">
        <v>0</v>
      </c>
      <c r="F627">
        <v>0</v>
      </c>
      <c r="G627">
        <v>0</v>
      </c>
      <c r="H627">
        <f t="shared" si="54"/>
        <v>0</v>
      </c>
      <c r="I627">
        <f t="shared" si="55"/>
        <v>0</v>
      </c>
      <c r="J627">
        <f t="shared" si="56"/>
        <v>0</v>
      </c>
      <c r="K627">
        <f t="shared" si="57"/>
        <v>0</v>
      </c>
      <c r="L627">
        <f t="shared" si="58"/>
        <v>0</v>
      </c>
      <c r="M627">
        <f t="shared" si="59"/>
        <v>0</v>
      </c>
    </row>
    <row r="628" spans="1:13" x14ac:dyDescent="0.2">
      <c r="A628" t="s">
        <v>417</v>
      </c>
      <c r="B628">
        <v>96</v>
      </c>
      <c r="C628" t="s">
        <v>411</v>
      </c>
      <c r="D628">
        <v>0</v>
      </c>
      <c r="E628">
        <v>0</v>
      </c>
      <c r="F628">
        <v>0</v>
      </c>
      <c r="G628">
        <v>0</v>
      </c>
      <c r="H628">
        <f t="shared" si="54"/>
        <v>0</v>
      </c>
      <c r="I628">
        <f t="shared" si="55"/>
        <v>0</v>
      </c>
      <c r="J628">
        <f t="shared" si="56"/>
        <v>0</v>
      </c>
      <c r="K628">
        <f t="shared" si="57"/>
        <v>0</v>
      </c>
      <c r="L628">
        <f t="shared" si="58"/>
        <v>0</v>
      </c>
      <c r="M628">
        <f t="shared" si="59"/>
        <v>0</v>
      </c>
    </row>
    <row r="629" spans="1:13" x14ac:dyDescent="0.2">
      <c r="A629" t="s">
        <v>417</v>
      </c>
      <c r="B629">
        <v>96</v>
      </c>
      <c r="C629" t="s">
        <v>411</v>
      </c>
      <c r="D629">
        <v>0</v>
      </c>
      <c r="E629">
        <v>0</v>
      </c>
      <c r="F629">
        <v>1</v>
      </c>
      <c r="G629">
        <v>0</v>
      </c>
      <c r="H629">
        <f t="shared" si="54"/>
        <v>0</v>
      </c>
      <c r="I629">
        <f t="shared" si="55"/>
        <v>0</v>
      </c>
      <c r="J629">
        <f t="shared" si="56"/>
        <v>0</v>
      </c>
      <c r="K629">
        <f t="shared" si="57"/>
        <v>0</v>
      </c>
      <c r="L629">
        <f t="shared" si="58"/>
        <v>0</v>
      </c>
      <c r="M629">
        <f t="shared" si="59"/>
        <v>0</v>
      </c>
    </row>
    <row r="630" spans="1:13" x14ac:dyDescent="0.2">
      <c r="A630" t="s">
        <v>417</v>
      </c>
      <c r="B630">
        <v>96</v>
      </c>
      <c r="C630" t="s">
        <v>411</v>
      </c>
      <c r="D630">
        <v>0</v>
      </c>
      <c r="E630">
        <v>0</v>
      </c>
      <c r="F630">
        <v>0</v>
      </c>
      <c r="G630">
        <v>0</v>
      </c>
      <c r="H630">
        <f t="shared" si="54"/>
        <v>0</v>
      </c>
      <c r="I630">
        <f t="shared" si="55"/>
        <v>0</v>
      </c>
      <c r="J630">
        <f t="shared" si="56"/>
        <v>0</v>
      </c>
      <c r="K630">
        <f t="shared" si="57"/>
        <v>0</v>
      </c>
      <c r="L630">
        <f t="shared" si="58"/>
        <v>0</v>
      </c>
      <c r="M630">
        <f t="shared" si="59"/>
        <v>0</v>
      </c>
    </row>
    <row r="631" spans="1:13" x14ac:dyDescent="0.2">
      <c r="A631" t="s">
        <v>417</v>
      </c>
      <c r="B631">
        <v>96</v>
      </c>
      <c r="C631" t="s">
        <v>411</v>
      </c>
      <c r="D631">
        <v>0</v>
      </c>
      <c r="E631">
        <v>0</v>
      </c>
      <c r="F631">
        <v>0</v>
      </c>
      <c r="G631">
        <v>0</v>
      </c>
      <c r="H631">
        <f t="shared" si="54"/>
        <v>0</v>
      </c>
      <c r="I631">
        <f t="shared" si="55"/>
        <v>0</v>
      </c>
      <c r="J631">
        <f t="shared" si="56"/>
        <v>0</v>
      </c>
      <c r="K631">
        <f t="shared" si="57"/>
        <v>0</v>
      </c>
      <c r="L631">
        <f t="shared" si="58"/>
        <v>0</v>
      </c>
      <c r="M631">
        <f t="shared" si="59"/>
        <v>0</v>
      </c>
    </row>
    <row r="632" spans="1:13" x14ac:dyDescent="0.2">
      <c r="A632" t="s">
        <v>417</v>
      </c>
      <c r="B632">
        <v>96</v>
      </c>
      <c r="C632" t="s">
        <v>411</v>
      </c>
      <c r="D632">
        <v>0</v>
      </c>
      <c r="E632">
        <v>0</v>
      </c>
      <c r="F632">
        <v>0</v>
      </c>
      <c r="G632">
        <v>0</v>
      </c>
      <c r="H632">
        <f t="shared" si="54"/>
        <v>0</v>
      </c>
      <c r="I632">
        <f t="shared" si="55"/>
        <v>0</v>
      </c>
      <c r="J632">
        <f t="shared" si="56"/>
        <v>0</v>
      </c>
      <c r="K632">
        <f t="shared" si="57"/>
        <v>0</v>
      </c>
      <c r="L632">
        <f t="shared" si="58"/>
        <v>0</v>
      </c>
      <c r="M632">
        <f t="shared" si="59"/>
        <v>0</v>
      </c>
    </row>
    <row r="633" spans="1:13" x14ac:dyDescent="0.2">
      <c r="A633" t="s">
        <v>417</v>
      </c>
      <c r="B633">
        <v>96</v>
      </c>
      <c r="C633" t="s">
        <v>411</v>
      </c>
      <c r="D633">
        <v>0</v>
      </c>
      <c r="E633">
        <v>0</v>
      </c>
      <c r="F633">
        <v>0</v>
      </c>
      <c r="G633">
        <v>0</v>
      </c>
      <c r="H633">
        <f t="shared" si="54"/>
        <v>0</v>
      </c>
      <c r="I633">
        <f t="shared" si="55"/>
        <v>0</v>
      </c>
      <c r="J633">
        <f t="shared" si="56"/>
        <v>0</v>
      </c>
      <c r="K633">
        <f t="shared" si="57"/>
        <v>0</v>
      </c>
      <c r="L633">
        <f t="shared" si="58"/>
        <v>0</v>
      </c>
      <c r="M633">
        <f t="shared" si="59"/>
        <v>0</v>
      </c>
    </row>
    <row r="634" spans="1:13" x14ac:dyDescent="0.2">
      <c r="A634" t="s">
        <v>417</v>
      </c>
      <c r="B634">
        <v>96</v>
      </c>
      <c r="C634" t="s">
        <v>411</v>
      </c>
      <c r="D634">
        <v>0</v>
      </c>
      <c r="E634">
        <v>0</v>
      </c>
      <c r="F634">
        <v>0</v>
      </c>
      <c r="G634">
        <v>0</v>
      </c>
      <c r="H634">
        <f t="shared" si="54"/>
        <v>0</v>
      </c>
      <c r="I634">
        <f t="shared" si="55"/>
        <v>0</v>
      </c>
      <c r="J634">
        <f t="shared" si="56"/>
        <v>0</v>
      </c>
      <c r="K634">
        <f t="shared" si="57"/>
        <v>0</v>
      </c>
      <c r="L634">
        <f t="shared" si="58"/>
        <v>0</v>
      </c>
      <c r="M634">
        <f t="shared" si="59"/>
        <v>0</v>
      </c>
    </row>
    <row r="635" spans="1:13" x14ac:dyDescent="0.2">
      <c r="A635" t="s">
        <v>417</v>
      </c>
      <c r="B635">
        <v>96</v>
      </c>
      <c r="C635" t="s">
        <v>411</v>
      </c>
      <c r="D635">
        <v>0</v>
      </c>
      <c r="E635">
        <v>0</v>
      </c>
      <c r="F635">
        <v>0</v>
      </c>
      <c r="G635">
        <v>0</v>
      </c>
      <c r="H635">
        <f t="shared" si="54"/>
        <v>0</v>
      </c>
      <c r="I635">
        <f t="shared" si="55"/>
        <v>0</v>
      </c>
      <c r="J635">
        <f t="shared" si="56"/>
        <v>0</v>
      </c>
      <c r="K635">
        <f t="shared" si="57"/>
        <v>0</v>
      </c>
      <c r="L635">
        <f t="shared" si="58"/>
        <v>0</v>
      </c>
      <c r="M635">
        <f t="shared" si="59"/>
        <v>0</v>
      </c>
    </row>
    <row r="636" spans="1:13" x14ac:dyDescent="0.2">
      <c r="A636" t="s">
        <v>417</v>
      </c>
      <c r="B636">
        <v>96</v>
      </c>
      <c r="C636" t="s">
        <v>411</v>
      </c>
      <c r="D636">
        <v>0</v>
      </c>
      <c r="E636">
        <v>0</v>
      </c>
      <c r="F636">
        <v>0</v>
      </c>
      <c r="G636">
        <v>0</v>
      </c>
      <c r="H636">
        <f t="shared" si="54"/>
        <v>0</v>
      </c>
      <c r="I636">
        <f t="shared" si="55"/>
        <v>0</v>
      </c>
      <c r="J636">
        <f t="shared" si="56"/>
        <v>0</v>
      </c>
      <c r="K636">
        <f t="shared" si="57"/>
        <v>0</v>
      </c>
      <c r="L636">
        <f t="shared" si="58"/>
        <v>0</v>
      </c>
      <c r="M636">
        <f t="shared" si="59"/>
        <v>0</v>
      </c>
    </row>
    <row r="637" spans="1:13" x14ac:dyDescent="0.2">
      <c r="A637" t="s">
        <v>417</v>
      </c>
      <c r="B637">
        <v>96</v>
      </c>
      <c r="C637" t="s">
        <v>411</v>
      </c>
      <c r="D637">
        <v>0</v>
      </c>
      <c r="E637">
        <v>0</v>
      </c>
      <c r="F637">
        <v>0</v>
      </c>
      <c r="G637">
        <v>0</v>
      </c>
      <c r="H637">
        <f t="shared" si="54"/>
        <v>0</v>
      </c>
      <c r="I637">
        <f t="shared" si="55"/>
        <v>0</v>
      </c>
      <c r="J637">
        <f t="shared" si="56"/>
        <v>0</v>
      </c>
      <c r="K637">
        <f t="shared" si="57"/>
        <v>0</v>
      </c>
      <c r="L637">
        <f t="shared" si="58"/>
        <v>0</v>
      </c>
      <c r="M637">
        <f t="shared" si="59"/>
        <v>0</v>
      </c>
    </row>
    <row r="638" spans="1:13" x14ac:dyDescent="0.2">
      <c r="A638" t="s">
        <v>417</v>
      </c>
      <c r="B638">
        <v>96</v>
      </c>
      <c r="C638" t="s">
        <v>411</v>
      </c>
      <c r="D638">
        <v>0</v>
      </c>
      <c r="E638">
        <v>0</v>
      </c>
      <c r="F638">
        <v>0</v>
      </c>
      <c r="G638">
        <v>0</v>
      </c>
      <c r="H638">
        <f t="shared" si="54"/>
        <v>0</v>
      </c>
      <c r="I638">
        <f t="shared" si="55"/>
        <v>0</v>
      </c>
      <c r="J638">
        <f t="shared" si="56"/>
        <v>0</v>
      </c>
      <c r="K638">
        <f t="shared" si="57"/>
        <v>0</v>
      </c>
      <c r="L638">
        <f t="shared" si="58"/>
        <v>0</v>
      </c>
      <c r="M638">
        <f t="shared" si="59"/>
        <v>0</v>
      </c>
    </row>
    <row r="639" spans="1:13" x14ac:dyDescent="0.2">
      <c r="A639" t="s">
        <v>417</v>
      </c>
      <c r="B639">
        <v>96</v>
      </c>
      <c r="C639" t="s">
        <v>411</v>
      </c>
      <c r="D639">
        <v>0</v>
      </c>
      <c r="E639">
        <v>0</v>
      </c>
      <c r="F639">
        <v>0</v>
      </c>
      <c r="G639">
        <v>0</v>
      </c>
      <c r="H639">
        <f t="shared" si="54"/>
        <v>0</v>
      </c>
      <c r="I639">
        <f t="shared" si="55"/>
        <v>0</v>
      </c>
      <c r="J639">
        <f t="shared" si="56"/>
        <v>0</v>
      </c>
      <c r="K639">
        <f t="shared" si="57"/>
        <v>0</v>
      </c>
      <c r="L639">
        <f t="shared" si="58"/>
        <v>0</v>
      </c>
      <c r="M639">
        <f t="shared" si="59"/>
        <v>0</v>
      </c>
    </row>
    <row r="640" spans="1:13" x14ac:dyDescent="0.2">
      <c r="A640" t="s">
        <v>417</v>
      </c>
      <c r="B640">
        <v>96</v>
      </c>
      <c r="C640" t="s">
        <v>411</v>
      </c>
      <c r="D640">
        <v>0</v>
      </c>
      <c r="E640">
        <v>0</v>
      </c>
      <c r="F640">
        <v>0</v>
      </c>
      <c r="G640">
        <v>0</v>
      </c>
      <c r="H640">
        <f t="shared" si="54"/>
        <v>0</v>
      </c>
      <c r="I640">
        <f t="shared" si="55"/>
        <v>0</v>
      </c>
      <c r="J640">
        <f t="shared" si="56"/>
        <v>0</v>
      </c>
      <c r="K640">
        <f t="shared" si="57"/>
        <v>0</v>
      </c>
      <c r="L640">
        <f t="shared" si="58"/>
        <v>0</v>
      </c>
      <c r="M640">
        <f t="shared" si="59"/>
        <v>0</v>
      </c>
    </row>
    <row r="641" spans="1:13" x14ac:dyDescent="0.2">
      <c r="A641" t="s">
        <v>417</v>
      </c>
      <c r="B641">
        <v>96</v>
      </c>
      <c r="C641" t="s">
        <v>411</v>
      </c>
      <c r="D641">
        <v>0</v>
      </c>
      <c r="E641">
        <v>0</v>
      </c>
      <c r="F641">
        <v>0</v>
      </c>
      <c r="G641">
        <v>0</v>
      </c>
      <c r="H641">
        <f t="shared" si="54"/>
        <v>0</v>
      </c>
      <c r="I641">
        <f t="shared" si="55"/>
        <v>0</v>
      </c>
      <c r="J641">
        <f t="shared" si="56"/>
        <v>0</v>
      </c>
      <c r="K641">
        <f t="shared" si="57"/>
        <v>0</v>
      </c>
      <c r="L641">
        <f t="shared" si="58"/>
        <v>0</v>
      </c>
      <c r="M641">
        <f t="shared" si="59"/>
        <v>0</v>
      </c>
    </row>
    <row r="642" spans="1:13" x14ac:dyDescent="0.2">
      <c r="A642" t="s">
        <v>417</v>
      </c>
      <c r="B642">
        <v>96</v>
      </c>
      <c r="C642" t="s">
        <v>411</v>
      </c>
      <c r="D642">
        <v>0</v>
      </c>
      <c r="E642">
        <v>0</v>
      </c>
      <c r="F642">
        <v>0</v>
      </c>
      <c r="G642">
        <v>0</v>
      </c>
      <c r="H642">
        <f t="shared" si="54"/>
        <v>0</v>
      </c>
      <c r="I642">
        <f t="shared" si="55"/>
        <v>0</v>
      </c>
      <c r="J642">
        <f t="shared" si="56"/>
        <v>0</v>
      </c>
      <c r="K642">
        <f t="shared" si="57"/>
        <v>0</v>
      </c>
      <c r="L642">
        <f t="shared" si="58"/>
        <v>0</v>
      </c>
      <c r="M642">
        <f t="shared" si="59"/>
        <v>0</v>
      </c>
    </row>
    <row r="643" spans="1:13" x14ac:dyDescent="0.2">
      <c r="A643" t="s">
        <v>417</v>
      </c>
      <c r="B643">
        <v>96</v>
      </c>
      <c r="C643" t="s">
        <v>411</v>
      </c>
      <c r="D643">
        <v>0</v>
      </c>
      <c r="E643">
        <v>0</v>
      </c>
      <c r="F643">
        <v>0</v>
      </c>
      <c r="G643">
        <v>0</v>
      </c>
      <c r="H643">
        <f t="shared" ref="H643:H706" si="60">IF(D643+E643=2,1,0)</f>
        <v>0</v>
      </c>
      <c r="I643">
        <f t="shared" ref="I643:I706" si="61">IF(D643+F643=2,1,0)</f>
        <v>0</v>
      </c>
      <c r="J643">
        <f t="shared" ref="J643:J706" si="62">IF(D643+G643=2,1,0)</f>
        <v>0</v>
      </c>
      <c r="K643">
        <f t="shared" ref="K643:K706" si="63">IF(E643+F643=2,1,0)</f>
        <v>0</v>
      </c>
      <c r="L643">
        <f t="shared" ref="L643:L706" si="64">IF(E643+G643=2,1,0)</f>
        <v>0</v>
      </c>
      <c r="M643">
        <f t="shared" ref="M643:M706" si="65">IF(F643+G643=2,1,0)</f>
        <v>0</v>
      </c>
    </row>
    <row r="644" spans="1:13" x14ac:dyDescent="0.2">
      <c r="A644" t="s">
        <v>417</v>
      </c>
      <c r="B644">
        <v>96</v>
      </c>
      <c r="C644" t="s">
        <v>411</v>
      </c>
      <c r="D644">
        <v>0</v>
      </c>
      <c r="E644">
        <v>0</v>
      </c>
      <c r="F644">
        <v>0</v>
      </c>
      <c r="G644">
        <v>0</v>
      </c>
      <c r="H644">
        <f t="shared" si="60"/>
        <v>0</v>
      </c>
      <c r="I644">
        <f t="shared" si="61"/>
        <v>0</v>
      </c>
      <c r="J644">
        <f t="shared" si="62"/>
        <v>0</v>
      </c>
      <c r="K644">
        <f t="shared" si="63"/>
        <v>0</v>
      </c>
      <c r="L644">
        <f t="shared" si="64"/>
        <v>0</v>
      </c>
      <c r="M644">
        <f t="shared" si="65"/>
        <v>0</v>
      </c>
    </row>
    <row r="645" spans="1:13" x14ac:dyDescent="0.2">
      <c r="A645" t="s">
        <v>417</v>
      </c>
      <c r="B645">
        <v>96</v>
      </c>
      <c r="C645" t="s">
        <v>411</v>
      </c>
      <c r="D645">
        <v>0</v>
      </c>
      <c r="E645">
        <v>0</v>
      </c>
      <c r="F645">
        <v>0</v>
      </c>
      <c r="G645">
        <v>0</v>
      </c>
      <c r="H645">
        <f t="shared" si="60"/>
        <v>0</v>
      </c>
      <c r="I645">
        <f t="shared" si="61"/>
        <v>0</v>
      </c>
      <c r="J645">
        <f t="shared" si="62"/>
        <v>0</v>
      </c>
      <c r="K645">
        <f t="shared" si="63"/>
        <v>0</v>
      </c>
      <c r="L645">
        <f t="shared" si="64"/>
        <v>0</v>
      </c>
      <c r="M645">
        <f t="shared" si="65"/>
        <v>0</v>
      </c>
    </row>
    <row r="646" spans="1:13" x14ac:dyDescent="0.2">
      <c r="A646" t="s">
        <v>417</v>
      </c>
      <c r="B646">
        <v>96</v>
      </c>
      <c r="C646" t="s">
        <v>411</v>
      </c>
      <c r="D646">
        <v>0</v>
      </c>
      <c r="E646">
        <v>0</v>
      </c>
      <c r="F646">
        <v>0</v>
      </c>
      <c r="G646">
        <v>0</v>
      </c>
      <c r="H646">
        <f t="shared" si="60"/>
        <v>0</v>
      </c>
      <c r="I646">
        <f t="shared" si="61"/>
        <v>0</v>
      </c>
      <c r="J646">
        <f t="shared" si="62"/>
        <v>0</v>
      </c>
      <c r="K646">
        <f t="shared" si="63"/>
        <v>0</v>
      </c>
      <c r="L646">
        <f t="shared" si="64"/>
        <v>0</v>
      </c>
      <c r="M646">
        <f t="shared" si="65"/>
        <v>0</v>
      </c>
    </row>
    <row r="647" spans="1:13" x14ac:dyDescent="0.2">
      <c r="A647" t="s">
        <v>417</v>
      </c>
      <c r="B647">
        <v>96</v>
      </c>
      <c r="C647" t="s">
        <v>411</v>
      </c>
      <c r="D647">
        <v>0</v>
      </c>
      <c r="E647">
        <v>0</v>
      </c>
      <c r="F647">
        <v>0</v>
      </c>
      <c r="G647">
        <v>0</v>
      </c>
      <c r="H647">
        <f t="shared" si="60"/>
        <v>0</v>
      </c>
      <c r="I647">
        <f t="shared" si="61"/>
        <v>0</v>
      </c>
      <c r="J647">
        <f t="shared" si="62"/>
        <v>0</v>
      </c>
      <c r="K647">
        <f t="shared" si="63"/>
        <v>0</v>
      </c>
      <c r="L647">
        <f t="shared" si="64"/>
        <v>0</v>
      </c>
      <c r="M647">
        <f t="shared" si="65"/>
        <v>0</v>
      </c>
    </row>
    <row r="648" spans="1:13" x14ac:dyDescent="0.2">
      <c r="A648" t="s">
        <v>417</v>
      </c>
      <c r="B648">
        <v>96</v>
      </c>
      <c r="C648" t="s">
        <v>411</v>
      </c>
      <c r="D648">
        <v>0</v>
      </c>
      <c r="E648">
        <v>0</v>
      </c>
      <c r="F648">
        <v>0</v>
      </c>
      <c r="G648">
        <v>0</v>
      </c>
      <c r="H648">
        <f t="shared" si="60"/>
        <v>0</v>
      </c>
      <c r="I648">
        <f t="shared" si="61"/>
        <v>0</v>
      </c>
      <c r="J648">
        <f t="shared" si="62"/>
        <v>0</v>
      </c>
      <c r="K648">
        <f t="shared" si="63"/>
        <v>0</v>
      </c>
      <c r="L648">
        <f t="shared" si="64"/>
        <v>0</v>
      </c>
      <c r="M648">
        <f t="shared" si="65"/>
        <v>0</v>
      </c>
    </row>
    <row r="649" spans="1:13" x14ac:dyDescent="0.2">
      <c r="A649" t="s">
        <v>417</v>
      </c>
      <c r="B649">
        <v>96</v>
      </c>
      <c r="C649" t="s">
        <v>411</v>
      </c>
      <c r="D649">
        <v>0</v>
      </c>
      <c r="E649">
        <v>0</v>
      </c>
      <c r="F649">
        <v>0</v>
      </c>
      <c r="G649">
        <v>0</v>
      </c>
      <c r="H649">
        <f t="shared" si="60"/>
        <v>0</v>
      </c>
      <c r="I649">
        <f t="shared" si="61"/>
        <v>0</v>
      </c>
      <c r="J649">
        <f t="shared" si="62"/>
        <v>0</v>
      </c>
      <c r="K649">
        <f t="shared" si="63"/>
        <v>0</v>
      </c>
      <c r="L649">
        <f t="shared" si="64"/>
        <v>0</v>
      </c>
      <c r="M649">
        <f t="shared" si="65"/>
        <v>0</v>
      </c>
    </row>
    <row r="650" spans="1:13" x14ac:dyDescent="0.2">
      <c r="A650" t="s">
        <v>417</v>
      </c>
      <c r="B650">
        <v>96</v>
      </c>
      <c r="C650" t="s">
        <v>411</v>
      </c>
      <c r="D650">
        <v>0</v>
      </c>
      <c r="E650">
        <v>0</v>
      </c>
      <c r="F650">
        <v>0</v>
      </c>
      <c r="G650">
        <v>0</v>
      </c>
      <c r="H650">
        <f t="shared" si="60"/>
        <v>0</v>
      </c>
      <c r="I650">
        <f t="shared" si="61"/>
        <v>0</v>
      </c>
      <c r="J650">
        <f t="shared" si="62"/>
        <v>0</v>
      </c>
      <c r="K650">
        <f t="shared" si="63"/>
        <v>0</v>
      </c>
      <c r="L650">
        <f t="shared" si="64"/>
        <v>0</v>
      </c>
      <c r="M650">
        <f t="shared" si="65"/>
        <v>0</v>
      </c>
    </row>
    <row r="651" spans="1:13" x14ac:dyDescent="0.2">
      <c r="A651" t="s">
        <v>417</v>
      </c>
      <c r="B651">
        <v>96</v>
      </c>
      <c r="C651" t="s">
        <v>411</v>
      </c>
      <c r="D651">
        <v>0</v>
      </c>
      <c r="E651">
        <v>0</v>
      </c>
      <c r="F651">
        <v>0</v>
      </c>
      <c r="G651">
        <v>0</v>
      </c>
      <c r="H651">
        <f t="shared" si="60"/>
        <v>0</v>
      </c>
      <c r="I651">
        <f t="shared" si="61"/>
        <v>0</v>
      </c>
      <c r="J651">
        <f t="shared" si="62"/>
        <v>0</v>
      </c>
      <c r="K651">
        <f t="shared" si="63"/>
        <v>0</v>
      </c>
      <c r="L651">
        <f t="shared" si="64"/>
        <v>0</v>
      </c>
      <c r="M651">
        <f t="shared" si="65"/>
        <v>0</v>
      </c>
    </row>
    <row r="652" spans="1:13" x14ac:dyDescent="0.2">
      <c r="A652" t="s">
        <v>417</v>
      </c>
      <c r="B652">
        <v>96</v>
      </c>
      <c r="C652" t="s">
        <v>411</v>
      </c>
      <c r="D652">
        <v>0</v>
      </c>
      <c r="E652">
        <v>0</v>
      </c>
      <c r="F652">
        <v>0</v>
      </c>
      <c r="G652">
        <v>0</v>
      </c>
      <c r="H652">
        <f t="shared" si="60"/>
        <v>0</v>
      </c>
      <c r="I652">
        <f t="shared" si="61"/>
        <v>0</v>
      </c>
      <c r="J652">
        <f t="shared" si="62"/>
        <v>0</v>
      </c>
      <c r="K652">
        <f t="shared" si="63"/>
        <v>0</v>
      </c>
      <c r="L652">
        <f t="shared" si="64"/>
        <v>0</v>
      </c>
      <c r="M652">
        <f t="shared" si="65"/>
        <v>0</v>
      </c>
    </row>
    <row r="653" spans="1:13" x14ac:dyDescent="0.2">
      <c r="A653" t="s">
        <v>417</v>
      </c>
      <c r="B653">
        <v>96</v>
      </c>
      <c r="C653" t="s">
        <v>411</v>
      </c>
      <c r="D653">
        <v>0</v>
      </c>
      <c r="E653">
        <v>0</v>
      </c>
      <c r="F653">
        <v>0</v>
      </c>
      <c r="G653">
        <v>0</v>
      </c>
      <c r="H653">
        <f t="shared" si="60"/>
        <v>0</v>
      </c>
      <c r="I653">
        <f t="shared" si="61"/>
        <v>0</v>
      </c>
      <c r="J653">
        <f t="shared" si="62"/>
        <v>0</v>
      </c>
      <c r="K653">
        <f t="shared" si="63"/>
        <v>0</v>
      </c>
      <c r="L653">
        <f t="shared" si="64"/>
        <v>0</v>
      </c>
      <c r="M653">
        <f t="shared" si="65"/>
        <v>0</v>
      </c>
    </row>
    <row r="654" spans="1:13" x14ac:dyDescent="0.2">
      <c r="A654" t="s">
        <v>417</v>
      </c>
      <c r="B654">
        <v>96</v>
      </c>
      <c r="C654" t="s">
        <v>411</v>
      </c>
      <c r="D654">
        <v>0</v>
      </c>
      <c r="E654">
        <v>0</v>
      </c>
      <c r="F654">
        <v>0</v>
      </c>
      <c r="G654">
        <v>0</v>
      </c>
      <c r="H654">
        <f t="shared" si="60"/>
        <v>0</v>
      </c>
      <c r="I654">
        <f t="shared" si="61"/>
        <v>0</v>
      </c>
      <c r="J654">
        <f t="shared" si="62"/>
        <v>0</v>
      </c>
      <c r="K654">
        <f t="shared" si="63"/>
        <v>0</v>
      </c>
      <c r="L654">
        <f t="shared" si="64"/>
        <v>0</v>
      </c>
      <c r="M654">
        <f t="shared" si="65"/>
        <v>0</v>
      </c>
    </row>
    <row r="655" spans="1:13" x14ac:dyDescent="0.2">
      <c r="A655" t="s">
        <v>417</v>
      </c>
      <c r="B655">
        <v>96</v>
      </c>
      <c r="C655" t="s">
        <v>411</v>
      </c>
      <c r="D655">
        <v>0</v>
      </c>
      <c r="E655">
        <v>0</v>
      </c>
      <c r="F655">
        <v>0</v>
      </c>
      <c r="G655">
        <v>0</v>
      </c>
      <c r="H655">
        <f t="shared" si="60"/>
        <v>0</v>
      </c>
      <c r="I655">
        <f t="shared" si="61"/>
        <v>0</v>
      </c>
      <c r="J655">
        <f t="shared" si="62"/>
        <v>0</v>
      </c>
      <c r="K655">
        <f t="shared" si="63"/>
        <v>0</v>
      </c>
      <c r="L655">
        <f t="shared" si="64"/>
        <v>0</v>
      </c>
      <c r="M655">
        <f t="shared" si="65"/>
        <v>0</v>
      </c>
    </row>
    <row r="656" spans="1:13" x14ac:dyDescent="0.2">
      <c r="A656" t="s">
        <v>417</v>
      </c>
      <c r="B656">
        <v>96</v>
      </c>
      <c r="C656" t="s">
        <v>411</v>
      </c>
      <c r="D656">
        <v>0</v>
      </c>
      <c r="E656">
        <v>0</v>
      </c>
      <c r="F656">
        <v>0</v>
      </c>
      <c r="G656">
        <v>0</v>
      </c>
      <c r="H656">
        <f t="shared" si="60"/>
        <v>0</v>
      </c>
      <c r="I656">
        <f t="shared" si="61"/>
        <v>0</v>
      </c>
      <c r="J656">
        <f t="shared" si="62"/>
        <v>0</v>
      </c>
      <c r="K656">
        <f t="shared" si="63"/>
        <v>0</v>
      </c>
      <c r="L656">
        <f t="shared" si="64"/>
        <v>0</v>
      </c>
      <c r="M656">
        <f t="shared" si="65"/>
        <v>0</v>
      </c>
    </row>
    <row r="657" spans="1:13" x14ac:dyDescent="0.2">
      <c r="A657" t="s">
        <v>418</v>
      </c>
      <c r="B657">
        <v>95</v>
      </c>
      <c r="C657" t="s">
        <v>410</v>
      </c>
      <c r="D657">
        <v>0</v>
      </c>
      <c r="E657">
        <v>0</v>
      </c>
      <c r="F657">
        <v>0</v>
      </c>
      <c r="G657">
        <v>0</v>
      </c>
      <c r="H657">
        <f t="shared" si="60"/>
        <v>0</v>
      </c>
      <c r="I657">
        <f t="shared" si="61"/>
        <v>0</v>
      </c>
      <c r="J657">
        <f t="shared" si="62"/>
        <v>0</v>
      </c>
      <c r="K657">
        <f t="shared" si="63"/>
        <v>0</v>
      </c>
      <c r="L657">
        <f t="shared" si="64"/>
        <v>0</v>
      </c>
      <c r="M657">
        <f t="shared" si="65"/>
        <v>0</v>
      </c>
    </row>
    <row r="658" spans="1:13" x14ac:dyDescent="0.2">
      <c r="A658" t="s">
        <v>418</v>
      </c>
      <c r="B658">
        <v>95</v>
      </c>
      <c r="C658" t="s">
        <v>410</v>
      </c>
      <c r="D658">
        <v>0</v>
      </c>
      <c r="E658">
        <v>0</v>
      </c>
      <c r="F658">
        <v>0</v>
      </c>
      <c r="G658">
        <v>0</v>
      </c>
      <c r="H658">
        <f t="shared" si="60"/>
        <v>0</v>
      </c>
      <c r="I658">
        <f t="shared" si="61"/>
        <v>0</v>
      </c>
      <c r="J658">
        <f t="shared" si="62"/>
        <v>0</v>
      </c>
      <c r="K658">
        <f t="shared" si="63"/>
        <v>0</v>
      </c>
      <c r="L658">
        <f t="shared" si="64"/>
        <v>0</v>
      </c>
      <c r="M658">
        <f t="shared" si="65"/>
        <v>0</v>
      </c>
    </row>
    <row r="659" spans="1:13" x14ac:dyDescent="0.2">
      <c r="A659" t="s">
        <v>418</v>
      </c>
      <c r="B659">
        <v>95</v>
      </c>
      <c r="C659" t="s">
        <v>410</v>
      </c>
      <c r="D659">
        <v>0</v>
      </c>
      <c r="E659">
        <v>0</v>
      </c>
      <c r="F659">
        <v>0</v>
      </c>
      <c r="G659">
        <v>0</v>
      </c>
      <c r="H659">
        <f t="shared" si="60"/>
        <v>0</v>
      </c>
      <c r="I659">
        <f t="shared" si="61"/>
        <v>0</v>
      </c>
      <c r="J659">
        <f t="shared" si="62"/>
        <v>0</v>
      </c>
      <c r="K659">
        <f t="shared" si="63"/>
        <v>0</v>
      </c>
      <c r="L659">
        <f t="shared" si="64"/>
        <v>0</v>
      </c>
      <c r="M659">
        <f t="shared" si="65"/>
        <v>0</v>
      </c>
    </row>
    <row r="660" spans="1:13" x14ac:dyDescent="0.2">
      <c r="A660" t="s">
        <v>418</v>
      </c>
      <c r="B660">
        <v>95</v>
      </c>
      <c r="C660" t="s">
        <v>410</v>
      </c>
      <c r="D660">
        <v>0</v>
      </c>
      <c r="E660">
        <v>0</v>
      </c>
      <c r="F660">
        <v>0</v>
      </c>
      <c r="G660">
        <v>0</v>
      </c>
      <c r="H660">
        <f t="shared" si="60"/>
        <v>0</v>
      </c>
      <c r="I660">
        <f t="shared" si="61"/>
        <v>0</v>
      </c>
      <c r="J660">
        <f t="shared" si="62"/>
        <v>0</v>
      </c>
      <c r="K660">
        <f t="shared" si="63"/>
        <v>0</v>
      </c>
      <c r="L660">
        <f t="shared" si="64"/>
        <v>0</v>
      </c>
      <c r="M660">
        <f t="shared" si="65"/>
        <v>0</v>
      </c>
    </row>
    <row r="661" spans="1:13" x14ac:dyDescent="0.2">
      <c r="A661" t="s">
        <v>418</v>
      </c>
      <c r="B661">
        <v>95</v>
      </c>
      <c r="C661" t="s">
        <v>410</v>
      </c>
      <c r="D661">
        <v>0</v>
      </c>
      <c r="E661">
        <v>0</v>
      </c>
      <c r="F661">
        <v>0</v>
      </c>
      <c r="G661">
        <v>0</v>
      </c>
      <c r="H661">
        <f t="shared" si="60"/>
        <v>0</v>
      </c>
      <c r="I661">
        <f t="shared" si="61"/>
        <v>0</v>
      </c>
      <c r="J661">
        <f t="shared" si="62"/>
        <v>0</v>
      </c>
      <c r="K661">
        <f t="shared" si="63"/>
        <v>0</v>
      </c>
      <c r="L661">
        <f t="shared" si="64"/>
        <v>0</v>
      </c>
      <c r="M661">
        <f t="shared" si="65"/>
        <v>0</v>
      </c>
    </row>
    <row r="662" spans="1:13" x14ac:dyDescent="0.2">
      <c r="A662" t="s">
        <v>418</v>
      </c>
      <c r="B662">
        <v>95</v>
      </c>
      <c r="C662" t="s">
        <v>410</v>
      </c>
      <c r="D662">
        <v>0</v>
      </c>
      <c r="E662">
        <v>0</v>
      </c>
      <c r="F662">
        <v>0</v>
      </c>
      <c r="G662">
        <v>0</v>
      </c>
      <c r="H662">
        <f t="shared" si="60"/>
        <v>0</v>
      </c>
      <c r="I662">
        <f t="shared" si="61"/>
        <v>0</v>
      </c>
      <c r="J662">
        <f t="shared" si="62"/>
        <v>0</v>
      </c>
      <c r="K662">
        <f t="shared" si="63"/>
        <v>0</v>
      </c>
      <c r="L662">
        <f t="shared" si="64"/>
        <v>0</v>
      </c>
      <c r="M662">
        <f t="shared" si="65"/>
        <v>0</v>
      </c>
    </row>
    <row r="663" spans="1:13" x14ac:dyDescent="0.2">
      <c r="A663" t="s">
        <v>418</v>
      </c>
      <c r="B663">
        <v>95</v>
      </c>
      <c r="C663" t="s">
        <v>410</v>
      </c>
      <c r="D663">
        <v>0</v>
      </c>
      <c r="E663">
        <v>0</v>
      </c>
      <c r="F663">
        <v>0</v>
      </c>
      <c r="G663">
        <v>0</v>
      </c>
      <c r="H663">
        <f t="shared" si="60"/>
        <v>0</v>
      </c>
      <c r="I663">
        <f t="shared" si="61"/>
        <v>0</v>
      </c>
      <c r="J663">
        <f t="shared" si="62"/>
        <v>0</v>
      </c>
      <c r="K663">
        <f t="shared" si="63"/>
        <v>0</v>
      </c>
      <c r="L663">
        <f t="shared" si="64"/>
        <v>0</v>
      </c>
      <c r="M663">
        <f t="shared" si="65"/>
        <v>0</v>
      </c>
    </row>
    <row r="664" spans="1:13" x14ac:dyDescent="0.2">
      <c r="A664" t="s">
        <v>418</v>
      </c>
      <c r="B664">
        <v>95</v>
      </c>
      <c r="C664" t="s">
        <v>410</v>
      </c>
      <c r="D664">
        <v>0</v>
      </c>
      <c r="E664">
        <v>0</v>
      </c>
      <c r="F664">
        <v>0</v>
      </c>
      <c r="G664">
        <v>0</v>
      </c>
      <c r="H664">
        <f t="shared" si="60"/>
        <v>0</v>
      </c>
      <c r="I664">
        <f t="shared" si="61"/>
        <v>0</v>
      </c>
      <c r="J664">
        <f t="shared" si="62"/>
        <v>0</v>
      </c>
      <c r="K664">
        <f t="shared" si="63"/>
        <v>0</v>
      </c>
      <c r="L664">
        <f t="shared" si="64"/>
        <v>0</v>
      </c>
      <c r="M664">
        <f t="shared" si="65"/>
        <v>0</v>
      </c>
    </row>
    <row r="665" spans="1:13" x14ac:dyDescent="0.2">
      <c r="A665" t="s">
        <v>418</v>
      </c>
      <c r="B665">
        <v>95</v>
      </c>
      <c r="C665" t="s">
        <v>410</v>
      </c>
      <c r="D665">
        <v>0</v>
      </c>
      <c r="E665">
        <v>0</v>
      </c>
      <c r="F665">
        <v>0</v>
      </c>
      <c r="G665">
        <v>0</v>
      </c>
      <c r="H665">
        <f t="shared" si="60"/>
        <v>0</v>
      </c>
      <c r="I665">
        <f t="shared" si="61"/>
        <v>0</v>
      </c>
      <c r="J665">
        <f t="shared" si="62"/>
        <v>0</v>
      </c>
      <c r="K665">
        <f t="shared" si="63"/>
        <v>0</v>
      </c>
      <c r="L665">
        <f t="shared" si="64"/>
        <v>0</v>
      </c>
      <c r="M665">
        <f t="shared" si="65"/>
        <v>0</v>
      </c>
    </row>
    <row r="666" spans="1:13" x14ac:dyDescent="0.2">
      <c r="A666" t="s">
        <v>418</v>
      </c>
      <c r="B666">
        <v>95</v>
      </c>
      <c r="C666" t="s">
        <v>410</v>
      </c>
      <c r="D666">
        <v>0</v>
      </c>
      <c r="E666">
        <v>0</v>
      </c>
      <c r="F666">
        <v>0</v>
      </c>
      <c r="G666">
        <v>0</v>
      </c>
      <c r="H666">
        <f t="shared" si="60"/>
        <v>0</v>
      </c>
      <c r="I666">
        <f t="shared" si="61"/>
        <v>0</v>
      </c>
      <c r="J666">
        <f t="shared" si="62"/>
        <v>0</v>
      </c>
      <c r="K666">
        <f t="shared" si="63"/>
        <v>0</v>
      </c>
      <c r="L666">
        <f t="shared" si="64"/>
        <v>0</v>
      </c>
      <c r="M666">
        <f t="shared" si="65"/>
        <v>0</v>
      </c>
    </row>
    <row r="667" spans="1:13" x14ac:dyDescent="0.2">
      <c r="A667" t="s">
        <v>418</v>
      </c>
      <c r="B667">
        <v>95</v>
      </c>
      <c r="C667" t="s">
        <v>410</v>
      </c>
      <c r="D667">
        <v>0</v>
      </c>
      <c r="E667">
        <v>0</v>
      </c>
      <c r="F667">
        <v>0</v>
      </c>
      <c r="G667">
        <v>0</v>
      </c>
      <c r="H667">
        <f t="shared" si="60"/>
        <v>0</v>
      </c>
      <c r="I667">
        <f t="shared" si="61"/>
        <v>0</v>
      </c>
      <c r="J667">
        <f t="shared" si="62"/>
        <v>0</v>
      </c>
      <c r="K667">
        <f t="shared" si="63"/>
        <v>0</v>
      </c>
      <c r="L667">
        <f t="shared" si="64"/>
        <v>0</v>
      </c>
      <c r="M667">
        <f t="shared" si="65"/>
        <v>0</v>
      </c>
    </row>
    <row r="668" spans="1:13" x14ac:dyDescent="0.2">
      <c r="A668" t="s">
        <v>418</v>
      </c>
      <c r="B668">
        <v>95</v>
      </c>
      <c r="C668" t="s">
        <v>410</v>
      </c>
      <c r="D668">
        <v>0</v>
      </c>
      <c r="E668">
        <v>0</v>
      </c>
      <c r="F668">
        <v>0</v>
      </c>
      <c r="G668">
        <v>0</v>
      </c>
      <c r="H668">
        <f t="shared" si="60"/>
        <v>0</v>
      </c>
      <c r="I668">
        <f t="shared" si="61"/>
        <v>0</v>
      </c>
      <c r="J668">
        <f t="shared" si="62"/>
        <v>0</v>
      </c>
      <c r="K668">
        <f t="shared" si="63"/>
        <v>0</v>
      </c>
      <c r="L668">
        <f t="shared" si="64"/>
        <v>0</v>
      </c>
      <c r="M668">
        <f t="shared" si="65"/>
        <v>0</v>
      </c>
    </row>
    <row r="669" spans="1:13" x14ac:dyDescent="0.2">
      <c r="A669" t="s">
        <v>418</v>
      </c>
      <c r="B669">
        <v>95</v>
      </c>
      <c r="C669" t="s">
        <v>410</v>
      </c>
      <c r="D669">
        <v>0</v>
      </c>
      <c r="E669">
        <v>0</v>
      </c>
      <c r="F669">
        <v>0</v>
      </c>
      <c r="G669">
        <v>0</v>
      </c>
      <c r="H669">
        <f t="shared" si="60"/>
        <v>0</v>
      </c>
      <c r="I669">
        <f t="shared" si="61"/>
        <v>0</v>
      </c>
      <c r="J669">
        <f t="shared" si="62"/>
        <v>0</v>
      </c>
      <c r="K669">
        <f t="shared" si="63"/>
        <v>0</v>
      </c>
      <c r="L669">
        <f t="shared" si="64"/>
        <v>0</v>
      </c>
      <c r="M669">
        <f t="shared" si="65"/>
        <v>0</v>
      </c>
    </row>
    <row r="670" spans="1:13" x14ac:dyDescent="0.2">
      <c r="A670" t="s">
        <v>418</v>
      </c>
      <c r="B670">
        <v>95</v>
      </c>
      <c r="C670" t="s">
        <v>410</v>
      </c>
      <c r="D670">
        <v>0</v>
      </c>
      <c r="E670">
        <v>0</v>
      </c>
      <c r="F670">
        <v>0</v>
      </c>
      <c r="G670">
        <v>0</v>
      </c>
      <c r="H670">
        <f t="shared" si="60"/>
        <v>0</v>
      </c>
      <c r="I670">
        <f t="shared" si="61"/>
        <v>0</v>
      </c>
      <c r="J670">
        <f t="shared" si="62"/>
        <v>0</v>
      </c>
      <c r="K670">
        <f t="shared" si="63"/>
        <v>0</v>
      </c>
      <c r="L670">
        <f t="shared" si="64"/>
        <v>0</v>
      </c>
      <c r="M670">
        <f t="shared" si="65"/>
        <v>0</v>
      </c>
    </row>
    <row r="671" spans="1:13" x14ac:dyDescent="0.2">
      <c r="A671" t="s">
        <v>418</v>
      </c>
      <c r="B671">
        <v>95</v>
      </c>
      <c r="C671" t="s">
        <v>410</v>
      </c>
      <c r="D671">
        <v>0</v>
      </c>
      <c r="E671">
        <v>0</v>
      </c>
      <c r="F671">
        <v>0</v>
      </c>
      <c r="G671">
        <v>1</v>
      </c>
      <c r="H671">
        <f t="shared" si="60"/>
        <v>0</v>
      </c>
      <c r="I671">
        <f t="shared" si="61"/>
        <v>0</v>
      </c>
      <c r="J671">
        <f t="shared" si="62"/>
        <v>0</v>
      </c>
      <c r="K671">
        <f t="shared" si="63"/>
        <v>0</v>
      </c>
      <c r="L671">
        <f t="shared" si="64"/>
        <v>0</v>
      </c>
      <c r="M671">
        <f t="shared" si="65"/>
        <v>0</v>
      </c>
    </row>
    <row r="672" spans="1:13" x14ac:dyDescent="0.2">
      <c r="A672" t="s">
        <v>418</v>
      </c>
      <c r="B672">
        <v>95</v>
      </c>
      <c r="C672" t="s">
        <v>410</v>
      </c>
      <c r="D672">
        <v>0</v>
      </c>
      <c r="E672">
        <v>0</v>
      </c>
      <c r="F672">
        <v>0</v>
      </c>
      <c r="G672">
        <v>0</v>
      </c>
      <c r="H672">
        <f t="shared" si="60"/>
        <v>0</v>
      </c>
      <c r="I672">
        <f t="shared" si="61"/>
        <v>0</v>
      </c>
      <c r="J672">
        <f t="shared" si="62"/>
        <v>0</v>
      </c>
      <c r="K672">
        <f t="shared" si="63"/>
        <v>0</v>
      </c>
      <c r="L672">
        <f t="shared" si="64"/>
        <v>0</v>
      </c>
      <c r="M672">
        <f t="shared" si="65"/>
        <v>0</v>
      </c>
    </row>
    <row r="673" spans="1:13" x14ac:dyDescent="0.2">
      <c r="A673" t="s">
        <v>418</v>
      </c>
      <c r="B673">
        <v>95</v>
      </c>
      <c r="C673" t="s">
        <v>410</v>
      </c>
      <c r="D673">
        <v>0</v>
      </c>
      <c r="E673">
        <v>0</v>
      </c>
      <c r="F673">
        <v>0</v>
      </c>
      <c r="G673">
        <v>0</v>
      </c>
      <c r="H673">
        <f t="shared" si="60"/>
        <v>0</v>
      </c>
      <c r="I673">
        <f t="shared" si="61"/>
        <v>0</v>
      </c>
      <c r="J673">
        <f t="shared" si="62"/>
        <v>0</v>
      </c>
      <c r="K673">
        <f t="shared" si="63"/>
        <v>0</v>
      </c>
      <c r="L673">
        <f t="shared" si="64"/>
        <v>0</v>
      </c>
      <c r="M673">
        <f t="shared" si="65"/>
        <v>0</v>
      </c>
    </row>
    <row r="674" spans="1:13" x14ac:dyDescent="0.2">
      <c r="A674" t="s">
        <v>418</v>
      </c>
      <c r="B674">
        <v>95</v>
      </c>
      <c r="C674" t="s">
        <v>410</v>
      </c>
      <c r="D674">
        <v>0</v>
      </c>
      <c r="E674">
        <v>0</v>
      </c>
      <c r="F674">
        <v>0</v>
      </c>
      <c r="G674">
        <v>0</v>
      </c>
      <c r="H674">
        <f t="shared" si="60"/>
        <v>0</v>
      </c>
      <c r="I674">
        <f t="shared" si="61"/>
        <v>0</v>
      </c>
      <c r="J674">
        <f t="shared" si="62"/>
        <v>0</v>
      </c>
      <c r="K674">
        <f t="shared" si="63"/>
        <v>0</v>
      </c>
      <c r="L674">
        <f t="shared" si="64"/>
        <v>0</v>
      </c>
      <c r="M674">
        <f t="shared" si="65"/>
        <v>0</v>
      </c>
    </row>
    <row r="675" spans="1:13" x14ac:dyDescent="0.2">
      <c r="A675" t="s">
        <v>418</v>
      </c>
      <c r="B675">
        <v>95</v>
      </c>
      <c r="C675" t="s">
        <v>410</v>
      </c>
      <c r="D675">
        <v>0</v>
      </c>
      <c r="E675">
        <v>0</v>
      </c>
      <c r="F675">
        <v>0</v>
      </c>
      <c r="G675">
        <v>0</v>
      </c>
      <c r="H675">
        <f t="shared" si="60"/>
        <v>0</v>
      </c>
      <c r="I675">
        <f t="shared" si="61"/>
        <v>0</v>
      </c>
      <c r="J675">
        <f t="shared" si="62"/>
        <v>0</v>
      </c>
      <c r="K675">
        <f t="shared" si="63"/>
        <v>0</v>
      </c>
      <c r="L675">
        <f t="shared" si="64"/>
        <v>0</v>
      </c>
      <c r="M675">
        <f t="shared" si="65"/>
        <v>0</v>
      </c>
    </row>
    <row r="676" spans="1:13" x14ac:dyDescent="0.2">
      <c r="A676" t="s">
        <v>418</v>
      </c>
      <c r="B676">
        <v>95</v>
      </c>
      <c r="C676" t="s">
        <v>410</v>
      </c>
      <c r="D676">
        <v>0</v>
      </c>
      <c r="E676">
        <v>0</v>
      </c>
      <c r="F676">
        <v>0</v>
      </c>
      <c r="G676">
        <v>0</v>
      </c>
      <c r="H676">
        <f t="shared" si="60"/>
        <v>0</v>
      </c>
      <c r="I676">
        <f t="shared" si="61"/>
        <v>0</v>
      </c>
      <c r="J676">
        <f t="shared" si="62"/>
        <v>0</v>
      </c>
      <c r="K676">
        <f t="shared" si="63"/>
        <v>0</v>
      </c>
      <c r="L676">
        <f t="shared" si="64"/>
        <v>0</v>
      </c>
      <c r="M676">
        <f t="shared" si="65"/>
        <v>0</v>
      </c>
    </row>
    <row r="677" spans="1:13" x14ac:dyDescent="0.2">
      <c r="A677" t="s">
        <v>418</v>
      </c>
      <c r="B677">
        <v>95</v>
      </c>
      <c r="C677" t="s">
        <v>410</v>
      </c>
      <c r="D677">
        <v>0</v>
      </c>
      <c r="E677">
        <v>0</v>
      </c>
      <c r="F677">
        <v>0</v>
      </c>
      <c r="G677">
        <v>0</v>
      </c>
      <c r="H677">
        <f t="shared" si="60"/>
        <v>0</v>
      </c>
      <c r="I677">
        <f t="shared" si="61"/>
        <v>0</v>
      </c>
      <c r="J677">
        <f t="shared" si="62"/>
        <v>0</v>
      </c>
      <c r="K677">
        <f t="shared" si="63"/>
        <v>0</v>
      </c>
      <c r="L677">
        <f t="shared" si="64"/>
        <v>0</v>
      </c>
      <c r="M677">
        <f t="shared" si="65"/>
        <v>0</v>
      </c>
    </row>
    <row r="678" spans="1:13" x14ac:dyDescent="0.2">
      <c r="A678" t="s">
        <v>418</v>
      </c>
      <c r="B678">
        <v>95</v>
      </c>
      <c r="C678" t="s">
        <v>410</v>
      </c>
      <c r="D678">
        <v>0</v>
      </c>
      <c r="E678">
        <v>0</v>
      </c>
      <c r="F678">
        <v>0</v>
      </c>
      <c r="G678">
        <v>0</v>
      </c>
      <c r="H678">
        <f t="shared" si="60"/>
        <v>0</v>
      </c>
      <c r="I678">
        <f t="shared" si="61"/>
        <v>0</v>
      </c>
      <c r="J678">
        <f t="shared" si="62"/>
        <v>0</v>
      </c>
      <c r="K678">
        <f t="shared" si="63"/>
        <v>0</v>
      </c>
      <c r="L678">
        <f t="shared" si="64"/>
        <v>0</v>
      </c>
      <c r="M678">
        <f t="shared" si="65"/>
        <v>0</v>
      </c>
    </row>
    <row r="679" spans="1:13" x14ac:dyDescent="0.2">
      <c r="A679" t="s">
        <v>418</v>
      </c>
      <c r="B679">
        <v>95</v>
      </c>
      <c r="C679" t="s">
        <v>410</v>
      </c>
      <c r="D679">
        <v>0</v>
      </c>
      <c r="E679">
        <v>0</v>
      </c>
      <c r="F679">
        <v>0</v>
      </c>
      <c r="G679">
        <v>0</v>
      </c>
      <c r="H679">
        <f t="shared" si="60"/>
        <v>0</v>
      </c>
      <c r="I679">
        <f t="shared" si="61"/>
        <v>0</v>
      </c>
      <c r="J679">
        <f t="shared" si="62"/>
        <v>0</v>
      </c>
      <c r="K679">
        <f t="shared" si="63"/>
        <v>0</v>
      </c>
      <c r="L679">
        <f t="shared" si="64"/>
        <v>0</v>
      </c>
      <c r="M679">
        <f t="shared" si="65"/>
        <v>0</v>
      </c>
    </row>
    <row r="680" spans="1:13" x14ac:dyDescent="0.2">
      <c r="A680" t="s">
        <v>418</v>
      </c>
      <c r="B680">
        <v>95</v>
      </c>
      <c r="C680" t="s">
        <v>410</v>
      </c>
      <c r="D680">
        <v>0</v>
      </c>
      <c r="E680">
        <v>0</v>
      </c>
      <c r="F680">
        <v>0</v>
      </c>
      <c r="G680">
        <v>0</v>
      </c>
      <c r="H680">
        <f t="shared" si="60"/>
        <v>0</v>
      </c>
      <c r="I680">
        <f t="shared" si="61"/>
        <v>0</v>
      </c>
      <c r="J680">
        <f t="shared" si="62"/>
        <v>0</v>
      </c>
      <c r="K680">
        <f t="shared" si="63"/>
        <v>0</v>
      </c>
      <c r="L680">
        <f t="shared" si="64"/>
        <v>0</v>
      </c>
      <c r="M680">
        <f t="shared" si="65"/>
        <v>0</v>
      </c>
    </row>
    <row r="681" spans="1:13" x14ac:dyDescent="0.2">
      <c r="A681" t="s">
        <v>418</v>
      </c>
      <c r="B681">
        <v>95</v>
      </c>
      <c r="C681" t="s">
        <v>410</v>
      </c>
      <c r="D681">
        <v>0</v>
      </c>
      <c r="E681">
        <v>0</v>
      </c>
      <c r="F681">
        <v>0</v>
      </c>
      <c r="G681">
        <v>0</v>
      </c>
      <c r="H681">
        <f t="shared" si="60"/>
        <v>0</v>
      </c>
      <c r="I681">
        <f t="shared" si="61"/>
        <v>0</v>
      </c>
      <c r="J681">
        <f t="shared" si="62"/>
        <v>0</v>
      </c>
      <c r="K681">
        <f t="shared" si="63"/>
        <v>0</v>
      </c>
      <c r="L681">
        <f t="shared" si="64"/>
        <v>0</v>
      </c>
      <c r="M681">
        <f t="shared" si="65"/>
        <v>0</v>
      </c>
    </row>
    <row r="682" spans="1:13" x14ac:dyDescent="0.2">
      <c r="A682" t="s">
        <v>418</v>
      </c>
      <c r="B682">
        <v>95</v>
      </c>
      <c r="C682" t="s">
        <v>411</v>
      </c>
      <c r="D682">
        <v>0</v>
      </c>
      <c r="E682">
        <v>0</v>
      </c>
      <c r="F682">
        <v>0</v>
      </c>
      <c r="G682">
        <v>1</v>
      </c>
      <c r="H682">
        <f t="shared" si="60"/>
        <v>0</v>
      </c>
      <c r="I682">
        <f t="shared" si="61"/>
        <v>0</v>
      </c>
      <c r="J682">
        <f t="shared" si="62"/>
        <v>0</v>
      </c>
      <c r="K682">
        <f t="shared" si="63"/>
        <v>0</v>
      </c>
      <c r="L682">
        <f t="shared" si="64"/>
        <v>0</v>
      </c>
      <c r="M682">
        <f t="shared" si="65"/>
        <v>0</v>
      </c>
    </row>
    <row r="683" spans="1:13" x14ac:dyDescent="0.2">
      <c r="A683" t="s">
        <v>418</v>
      </c>
      <c r="B683">
        <v>95</v>
      </c>
      <c r="C683" t="s">
        <v>411</v>
      </c>
      <c r="D683">
        <v>0</v>
      </c>
      <c r="E683">
        <v>0</v>
      </c>
      <c r="F683">
        <v>0</v>
      </c>
      <c r="G683">
        <v>0</v>
      </c>
      <c r="H683">
        <f t="shared" si="60"/>
        <v>0</v>
      </c>
      <c r="I683">
        <f t="shared" si="61"/>
        <v>0</v>
      </c>
      <c r="J683">
        <f t="shared" si="62"/>
        <v>0</v>
      </c>
      <c r="K683">
        <f t="shared" si="63"/>
        <v>0</v>
      </c>
      <c r="L683">
        <f t="shared" si="64"/>
        <v>0</v>
      </c>
      <c r="M683">
        <f t="shared" si="65"/>
        <v>0</v>
      </c>
    </row>
    <row r="684" spans="1:13" x14ac:dyDescent="0.2">
      <c r="A684" t="s">
        <v>418</v>
      </c>
      <c r="B684">
        <v>95</v>
      </c>
      <c r="C684" t="s">
        <v>411</v>
      </c>
      <c r="D684">
        <v>0</v>
      </c>
      <c r="E684">
        <v>0</v>
      </c>
      <c r="F684">
        <v>0</v>
      </c>
      <c r="G684">
        <v>0</v>
      </c>
      <c r="H684">
        <f t="shared" si="60"/>
        <v>0</v>
      </c>
      <c r="I684">
        <f t="shared" si="61"/>
        <v>0</v>
      </c>
      <c r="J684">
        <f t="shared" si="62"/>
        <v>0</v>
      </c>
      <c r="K684">
        <f t="shared" si="63"/>
        <v>0</v>
      </c>
      <c r="L684">
        <f t="shared" si="64"/>
        <v>0</v>
      </c>
      <c r="M684">
        <f t="shared" si="65"/>
        <v>0</v>
      </c>
    </row>
    <row r="685" spans="1:13" x14ac:dyDescent="0.2">
      <c r="A685" t="s">
        <v>418</v>
      </c>
      <c r="B685">
        <v>95</v>
      </c>
      <c r="C685" t="s">
        <v>411</v>
      </c>
      <c r="D685">
        <v>0</v>
      </c>
      <c r="E685">
        <v>0</v>
      </c>
      <c r="F685">
        <v>0</v>
      </c>
      <c r="G685">
        <v>0</v>
      </c>
      <c r="H685">
        <f t="shared" si="60"/>
        <v>0</v>
      </c>
      <c r="I685">
        <f t="shared" si="61"/>
        <v>0</v>
      </c>
      <c r="J685">
        <f t="shared" si="62"/>
        <v>0</v>
      </c>
      <c r="K685">
        <f t="shared" si="63"/>
        <v>0</v>
      </c>
      <c r="L685">
        <f t="shared" si="64"/>
        <v>0</v>
      </c>
      <c r="M685">
        <f t="shared" si="65"/>
        <v>0</v>
      </c>
    </row>
    <row r="686" spans="1:13" x14ac:dyDescent="0.2">
      <c r="A686" t="s">
        <v>418</v>
      </c>
      <c r="B686">
        <v>95</v>
      </c>
      <c r="C686" t="s">
        <v>411</v>
      </c>
      <c r="D686">
        <v>0</v>
      </c>
      <c r="E686">
        <v>0</v>
      </c>
      <c r="F686">
        <v>0</v>
      </c>
      <c r="G686">
        <v>0</v>
      </c>
      <c r="H686">
        <f t="shared" si="60"/>
        <v>0</v>
      </c>
      <c r="I686">
        <f t="shared" si="61"/>
        <v>0</v>
      </c>
      <c r="J686">
        <f t="shared" si="62"/>
        <v>0</v>
      </c>
      <c r="K686">
        <f t="shared" si="63"/>
        <v>0</v>
      </c>
      <c r="L686">
        <f t="shared" si="64"/>
        <v>0</v>
      </c>
      <c r="M686">
        <f t="shared" si="65"/>
        <v>0</v>
      </c>
    </row>
    <row r="687" spans="1:13" x14ac:dyDescent="0.2">
      <c r="A687" t="s">
        <v>418</v>
      </c>
      <c r="B687">
        <v>95</v>
      </c>
      <c r="C687" t="s">
        <v>411</v>
      </c>
      <c r="D687">
        <v>0</v>
      </c>
      <c r="E687">
        <v>0</v>
      </c>
      <c r="F687">
        <v>0</v>
      </c>
      <c r="G687">
        <v>0</v>
      </c>
      <c r="H687">
        <f t="shared" si="60"/>
        <v>0</v>
      </c>
      <c r="I687">
        <f t="shared" si="61"/>
        <v>0</v>
      </c>
      <c r="J687">
        <f t="shared" si="62"/>
        <v>0</v>
      </c>
      <c r="K687">
        <f t="shared" si="63"/>
        <v>0</v>
      </c>
      <c r="L687">
        <f t="shared" si="64"/>
        <v>0</v>
      </c>
      <c r="M687">
        <f t="shared" si="65"/>
        <v>0</v>
      </c>
    </row>
    <row r="688" spans="1:13" x14ac:dyDescent="0.2">
      <c r="A688" t="s">
        <v>418</v>
      </c>
      <c r="B688">
        <v>95</v>
      </c>
      <c r="C688" t="s">
        <v>411</v>
      </c>
      <c r="D688">
        <v>0</v>
      </c>
      <c r="E688">
        <v>0</v>
      </c>
      <c r="F688">
        <v>0</v>
      </c>
      <c r="G688">
        <v>1</v>
      </c>
      <c r="H688">
        <f t="shared" si="60"/>
        <v>0</v>
      </c>
      <c r="I688">
        <f t="shared" si="61"/>
        <v>0</v>
      </c>
      <c r="J688">
        <f t="shared" si="62"/>
        <v>0</v>
      </c>
      <c r="K688">
        <f t="shared" si="63"/>
        <v>0</v>
      </c>
      <c r="L688">
        <f t="shared" si="64"/>
        <v>0</v>
      </c>
      <c r="M688">
        <f t="shared" si="65"/>
        <v>0</v>
      </c>
    </row>
    <row r="689" spans="1:13" x14ac:dyDescent="0.2">
      <c r="A689" t="s">
        <v>418</v>
      </c>
      <c r="B689">
        <v>95</v>
      </c>
      <c r="C689" t="s">
        <v>411</v>
      </c>
      <c r="D689">
        <v>0</v>
      </c>
      <c r="E689">
        <v>0</v>
      </c>
      <c r="F689">
        <v>0</v>
      </c>
      <c r="G689">
        <v>0</v>
      </c>
      <c r="H689">
        <f t="shared" si="60"/>
        <v>0</v>
      </c>
      <c r="I689">
        <f t="shared" si="61"/>
        <v>0</v>
      </c>
      <c r="J689">
        <f t="shared" si="62"/>
        <v>0</v>
      </c>
      <c r="K689">
        <f t="shared" si="63"/>
        <v>0</v>
      </c>
      <c r="L689">
        <f t="shared" si="64"/>
        <v>0</v>
      </c>
      <c r="M689">
        <f t="shared" si="65"/>
        <v>0</v>
      </c>
    </row>
    <row r="690" spans="1:13" x14ac:dyDescent="0.2">
      <c r="A690" t="s">
        <v>418</v>
      </c>
      <c r="B690">
        <v>95</v>
      </c>
      <c r="C690" t="s">
        <v>411</v>
      </c>
      <c r="D690">
        <v>0</v>
      </c>
      <c r="E690">
        <v>0</v>
      </c>
      <c r="F690">
        <v>0</v>
      </c>
      <c r="G690">
        <v>0</v>
      </c>
      <c r="H690">
        <f t="shared" si="60"/>
        <v>0</v>
      </c>
      <c r="I690">
        <f t="shared" si="61"/>
        <v>0</v>
      </c>
      <c r="J690">
        <f t="shared" si="62"/>
        <v>0</v>
      </c>
      <c r="K690">
        <f t="shared" si="63"/>
        <v>0</v>
      </c>
      <c r="L690">
        <f t="shared" si="64"/>
        <v>0</v>
      </c>
      <c r="M690">
        <f t="shared" si="65"/>
        <v>0</v>
      </c>
    </row>
    <row r="691" spans="1:13" x14ac:dyDescent="0.2">
      <c r="A691" t="s">
        <v>418</v>
      </c>
      <c r="B691">
        <v>95</v>
      </c>
      <c r="C691" t="s">
        <v>411</v>
      </c>
      <c r="D691">
        <v>0</v>
      </c>
      <c r="E691">
        <v>0</v>
      </c>
      <c r="F691">
        <v>0</v>
      </c>
      <c r="G691">
        <v>0</v>
      </c>
      <c r="H691">
        <f t="shared" si="60"/>
        <v>0</v>
      </c>
      <c r="I691">
        <f t="shared" si="61"/>
        <v>0</v>
      </c>
      <c r="J691">
        <f t="shared" si="62"/>
        <v>0</v>
      </c>
      <c r="K691">
        <f t="shared" si="63"/>
        <v>0</v>
      </c>
      <c r="L691">
        <f t="shared" si="64"/>
        <v>0</v>
      </c>
      <c r="M691">
        <f t="shared" si="65"/>
        <v>0</v>
      </c>
    </row>
    <row r="692" spans="1:13" x14ac:dyDescent="0.2">
      <c r="A692" t="s">
        <v>418</v>
      </c>
      <c r="B692">
        <v>95</v>
      </c>
      <c r="C692" t="s">
        <v>411</v>
      </c>
      <c r="D692">
        <v>0</v>
      </c>
      <c r="E692">
        <v>0</v>
      </c>
      <c r="F692">
        <v>0</v>
      </c>
      <c r="G692">
        <v>0</v>
      </c>
      <c r="H692">
        <f t="shared" si="60"/>
        <v>0</v>
      </c>
      <c r="I692">
        <f t="shared" si="61"/>
        <v>0</v>
      </c>
      <c r="J692">
        <f t="shared" si="62"/>
        <v>0</v>
      </c>
      <c r="K692">
        <f t="shared" si="63"/>
        <v>0</v>
      </c>
      <c r="L692">
        <f t="shared" si="64"/>
        <v>0</v>
      </c>
      <c r="M692">
        <f t="shared" si="65"/>
        <v>0</v>
      </c>
    </row>
    <row r="693" spans="1:13" x14ac:dyDescent="0.2">
      <c r="A693" t="s">
        <v>418</v>
      </c>
      <c r="B693">
        <v>95</v>
      </c>
      <c r="C693" t="s">
        <v>411</v>
      </c>
      <c r="D693">
        <v>0</v>
      </c>
      <c r="E693">
        <v>0</v>
      </c>
      <c r="F693">
        <v>0</v>
      </c>
      <c r="G693">
        <v>0</v>
      </c>
      <c r="H693">
        <f t="shared" si="60"/>
        <v>0</v>
      </c>
      <c r="I693">
        <f t="shared" si="61"/>
        <v>0</v>
      </c>
      <c r="J693">
        <f t="shared" si="62"/>
        <v>0</v>
      </c>
      <c r="K693">
        <f t="shared" si="63"/>
        <v>0</v>
      </c>
      <c r="L693">
        <f t="shared" si="64"/>
        <v>0</v>
      </c>
      <c r="M693">
        <f t="shared" si="65"/>
        <v>0</v>
      </c>
    </row>
    <row r="694" spans="1:13" x14ac:dyDescent="0.2">
      <c r="A694" t="s">
        <v>418</v>
      </c>
      <c r="B694">
        <v>95</v>
      </c>
      <c r="C694" t="s">
        <v>411</v>
      </c>
      <c r="D694">
        <v>0</v>
      </c>
      <c r="E694">
        <v>0</v>
      </c>
      <c r="F694">
        <v>0</v>
      </c>
      <c r="G694">
        <v>0</v>
      </c>
      <c r="H694">
        <f t="shared" si="60"/>
        <v>0</v>
      </c>
      <c r="I694">
        <f t="shared" si="61"/>
        <v>0</v>
      </c>
      <c r="J694">
        <f t="shared" si="62"/>
        <v>0</v>
      </c>
      <c r="K694">
        <f t="shared" si="63"/>
        <v>0</v>
      </c>
      <c r="L694">
        <f t="shared" si="64"/>
        <v>0</v>
      </c>
      <c r="M694">
        <f t="shared" si="65"/>
        <v>0</v>
      </c>
    </row>
    <row r="695" spans="1:13" x14ac:dyDescent="0.2">
      <c r="A695" t="s">
        <v>418</v>
      </c>
      <c r="B695">
        <v>95</v>
      </c>
      <c r="C695" t="s">
        <v>411</v>
      </c>
      <c r="D695">
        <v>0</v>
      </c>
      <c r="E695">
        <v>0</v>
      </c>
      <c r="F695">
        <v>0</v>
      </c>
      <c r="G695">
        <v>0</v>
      </c>
      <c r="H695">
        <f t="shared" si="60"/>
        <v>0</v>
      </c>
      <c r="I695">
        <f t="shared" si="61"/>
        <v>0</v>
      </c>
      <c r="J695">
        <f t="shared" si="62"/>
        <v>0</v>
      </c>
      <c r="K695">
        <f t="shared" si="63"/>
        <v>0</v>
      </c>
      <c r="L695">
        <f t="shared" si="64"/>
        <v>0</v>
      </c>
      <c r="M695">
        <f t="shared" si="65"/>
        <v>0</v>
      </c>
    </row>
    <row r="696" spans="1:13" x14ac:dyDescent="0.2">
      <c r="A696" t="s">
        <v>418</v>
      </c>
      <c r="B696">
        <v>95</v>
      </c>
      <c r="C696" t="s">
        <v>411</v>
      </c>
      <c r="D696">
        <v>0</v>
      </c>
      <c r="E696">
        <v>0</v>
      </c>
      <c r="F696">
        <v>0</v>
      </c>
      <c r="G696">
        <v>0</v>
      </c>
      <c r="H696">
        <f t="shared" si="60"/>
        <v>0</v>
      </c>
      <c r="I696">
        <f t="shared" si="61"/>
        <v>0</v>
      </c>
      <c r="J696">
        <f t="shared" si="62"/>
        <v>0</v>
      </c>
      <c r="K696">
        <f t="shared" si="63"/>
        <v>0</v>
      </c>
      <c r="L696">
        <f t="shared" si="64"/>
        <v>0</v>
      </c>
      <c r="M696">
        <f t="shared" si="65"/>
        <v>0</v>
      </c>
    </row>
    <row r="697" spans="1:13" x14ac:dyDescent="0.2">
      <c r="A697" t="s">
        <v>418</v>
      </c>
      <c r="B697">
        <v>95</v>
      </c>
      <c r="C697" t="s">
        <v>411</v>
      </c>
      <c r="D697">
        <v>0</v>
      </c>
      <c r="E697">
        <v>0</v>
      </c>
      <c r="F697">
        <v>0</v>
      </c>
      <c r="G697">
        <v>0</v>
      </c>
      <c r="H697">
        <f t="shared" si="60"/>
        <v>0</v>
      </c>
      <c r="I697">
        <f t="shared" si="61"/>
        <v>0</v>
      </c>
      <c r="J697">
        <f t="shared" si="62"/>
        <v>0</v>
      </c>
      <c r="K697">
        <f t="shared" si="63"/>
        <v>0</v>
      </c>
      <c r="L697">
        <f t="shared" si="64"/>
        <v>0</v>
      </c>
      <c r="M697">
        <f t="shared" si="65"/>
        <v>0</v>
      </c>
    </row>
    <row r="698" spans="1:13" x14ac:dyDescent="0.2">
      <c r="A698" t="s">
        <v>418</v>
      </c>
      <c r="B698">
        <v>95</v>
      </c>
      <c r="C698" t="s">
        <v>411</v>
      </c>
      <c r="D698">
        <v>0</v>
      </c>
      <c r="E698">
        <v>0</v>
      </c>
      <c r="F698">
        <v>0</v>
      </c>
      <c r="G698">
        <v>0</v>
      </c>
      <c r="H698">
        <f t="shared" si="60"/>
        <v>0</v>
      </c>
      <c r="I698">
        <f t="shared" si="61"/>
        <v>0</v>
      </c>
      <c r="J698">
        <f t="shared" si="62"/>
        <v>0</v>
      </c>
      <c r="K698">
        <f t="shared" si="63"/>
        <v>0</v>
      </c>
      <c r="L698">
        <f t="shared" si="64"/>
        <v>0</v>
      </c>
      <c r="M698">
        <f t="shared" si="65"/>
        <v>0</v>
      </c>
    </row>
    <row r="699" spans="1:13" x14ac:dyDescent="0.2">
      <c r="A699" t="s">
        <v>418</v>
      </c>
      <c r="B699">
        <v>95</v>
      </c>
      <c r="C699" t="s">
        <v>411</v>
      </c>
      <c r="D699">
        <v>0</v>
      </c>
      <c r="E699">
        <v>0</v>
      </c>
      <c r="F699">
        <v>0</v>
      </c>
      <c r="G699">
        <v>0</v>
      </c>
      <c r="H699">
        <f t="shared" si="60"/>
        <v>0</v>
      </c>
      <c r="I699">
        <f t="shared" si="61"/>
        <v>0</v>
      </c>
      <c r="J699">
        <f t="shared" si="62"/>
        <v>0</v>
      </c>
      <c r="K699">
        <f t="shared" si="63"/>
        <v>0</v>
      </c>
      <c r="L699">
        <f t="shared" si="64"/>
        <v>0</v>
      </c>
      <c r="M699">
        <f t="shared" si="65"/>
        <v>0</v>
      </c>
    </row>
    <row r="700" spans="1:13" x14ac:dyDescent="0.2">
      <c r="A700" t="s">
        <v>418</v>
      </c>
      <c r="B700">
        <v>95</v>
      </c>
      <c r="C700" t="s">
        <v>411</v>
      </c>
      <c r="D700">
        <v>0</v>
      </c>
      <c r="E700">
        <v>0</v>
      </c>
      <c r="F700">
        <v>0</v>
      </c>
      <c r="G700">
        <v>0</v>
      </c>
      <c r="H700">
        <f t="shared" si="60"/>
        <v>0</v>
      </c>
      <c r="I700">
        <f t="shared" si="61"/>
        <v>0</v>
      </c>
      <c r="J700">
        <f t="shared" si="62"/>
        <v>0</v>
      </c>
      <c r="K700">
        <f t="shared" si="63"/>
        <v>0</v>
      </c>
      <c r="L700">
        <f t="shared" si="64"/>
        <v>0</v>
      </c>
      <c r="M700">
        <f t="shared" si="65"/>
        <v>0</v>
      </c>
    </row>
    <row r="701" spans="1:13" x14ac:dyDescent="0.2">
      <c r="A701" t="s">
        <v>418</v>
      </c>
      <c r="B701">
        <v>95</v>
      </c>
      <c r="C701" t="s">
        <v>411</v>
      </c>
      <c r="D701">
        <v>0</v>
      </c>
      <c r="E701">
        <v>0</v>
      </c>
      <c r="F701">
        <v>0</v>
      </c>
      <c r="G701">
        <v>0</v>
      </c>
      <c r="H701">
        <f t="shared" si="60"/>
        <v>0</v>
      </c>
      <c r="I701">
        <f t="shared" si="61"/>
        <v>0</v>
      </c>
      <c r="J701">
        <f t="shared" si="62"/>
        <v>0</v>
      </c>
      <c r="K701">
        <f t="shared" si="63"/>
        <v>0</v>
      </c>
      <c r="L701">
        <f t="shared" si="64"/>
        <v>0</v>
      </c>
      <c r="M701">
        <f t="shared" si="65"/>
        <v>0</v>
      </c>
    </row>
    <row r="702" spans="1:13" x14ac:dyDescent="0.2">
      <c r="A702" t="s">
        <v>418</v>
      </c>
      <c r="B702">
        <v>95</v>
      </c>
      <c r="C702" t="s">
        <v>411</v>
      </c>
      <c r="D702">
        <v>0</v>
      </c>
      <c r="E702">
        <v>0</v>
      </c>
      <c r="F702">
        <v>0</v>
      </c>
      <c r="G702">
        <v>0</v>
      </c>
      <c r="H702">
        <f t="shared" si="60"/>
        <v>0</v>
      </c>
      <c r="I702">
        <f t="shared" si="61"/>
        <v>0</v>
      </c>
      <c r="J702">
        <f t="shared" si="62"/>
        <v>0</v>
      </c>
      <c r="K702">
        <f t="shared" si="63"/>
        <v>0</v>
      </c>
      <c r="L702">
        <f t="shared" si="64"/>
        <v>0</v>
      </c>
      <c r="M702">
        <f t="shared" si="65"/>
        <v>0</v>
      </c>
    </row>
    <row r="703" spans="1:13" x14ac:dyDescent="0.2">
      <c r="A703" t="s">
        <v>418</v>
      </c>
      <c r="B703">
        <v>95</v>
      </c>
      <c r="C703" t="s">
        <v>411</v>
      </c>
      <c r="D703">
        <v>0</v>
      </c>
      <c r="E703">
        <v>0</v>
      </c>
      <c r="F703">
        <v>0</v>
      </c>
      <c r="G703">
        <v>0</v>
      </c>
      <c r="H703">
        <f t="shared" si="60"/>
        <v>0</v>
      </c>
      <c r="I703">
        <f t="shared" si="61"/>
        <v>0</v>
      </c>
      <c r="J703">
        <f t="shared" si="62"/>
        <v>0</v>
      </c>
      <c r="K703">
        <f t="shared" si="63"/>
        <v>0</v>
      </c>
      <c r="L703">
        <f t="shared" si="64"/>
        <v>0</v>
      </c>
      <c r="M703">
        <f t="shared" si="65"/>
        <v>0</v>
      </c>
    </row>
    <row r="704" spans="1:13" x14ac:dyDescent="0.2">
      <c r="A704" t="s">
        <v>418</v>
      </c>
      <c r="B704">
        <v>95</v>
      </c>
      <c r="C704" t="s">
        <v>411</v>
      </c>
      <c r="D704">
        <v>0</v>
      </c>
      <c r="E704">
        <v>0</v>
      </c>
      <c r="F704">
        <v>0</v>
      </c>
      <c r="G704">
        <v>0</v>
      </c>
      <c r="H704">
        <f t="shared" si="60"/>
        <v>0</v>
      </c>
      <c r="I704">
        <f t="shared" si="61"/>
        <v>0</v>
      </c>
      <c r="J704">
        <f t="shared" si="62"/>
        <v>0</v>
      </c>
      <c r="K704">
        <f t="shared" si="63"/>
        <v>0</v>
      </c>
      <c r="L704">
        <f t="shared" si="64"/>
        <v>0</v>
      </c>
      <c r="M704">
        <f t="shared" si="65"/>
        <v>0</v>
      </c>
    </row>
    <row r="705" spans="1:13" x14ac:dyDescent="0.2">
      <c r="A705" t="s">
        <v>418</v>
      </c>
      <c r="B705">
        <v>95</v>
      </c>
      <c r="C705" t="s">
        <v>411</v>
      </c>
      <c r="D705">
        <v>0</v>
      </c>
      <c r="E705">
        <v>0</v>
      </c>
      <c r="F705">
        <v>0</v>
      </c>
      <c r="G705">
        <v>0</v>
      </c>
      <c r="H705">
        <f t="shared" si="60"/>
        <v>0</v>
      </c>
      <c r="I705">
        <f t="shared" si="61"/>
        <v>0</v>
      </c>
      <c r="J705">
        <f t="shared" si="62"/>
        <v>0</v>
      </c>
      <c r="K705">
        <f t="shared" si="63"/>
        <v>0</v>
      </c>
      <c r="L705">
        <f t="shared" si="64"/>
        <v>0</v>
      </c>
      <c r="M705">
        <f t="shared" si="65"/>
        <v>0</v>
      </c>
    </row>
    <row r="706" spans="1:13" x14ac:dyDescent="0.2">
      <c r="A706" t="s">
        <v>418</v>
      </c>
      <c r="B706">
        <v>95</v>
      </c>
      <c r="C706" t="s">
        <v>411</v>
      </c>
      <c r="D706">
        <v>0</v>
      </c>
      <c r="E706">
        <v>0</v>
      </c>
      <c r="F706">
        <v>0</v>
      </c>
      <c r="G706">
        <v>0</v>
      </c>
      <c r="H706">
        <f t="shared" si="60"/>
        <v>0</v>
      </c>
      <c r="I706">
        <f t="shared" si="61"/>
        <v>0</v>
      </c>
      <c r="J706">
        <f t="shared" si="62"/>
        <v>0</v>
      </c>
      <c r="K706">
        <f t="shared" si="63"/>
        <v>0</v>
      </c>
      <c r="L706">
        <f t="shared" si="64"/>
        <v>0</v>
      </c>
      <c r="M706">
        <f t="shared" si="65"/>
        <v>0</v>
      </c>
    </row>
    <row r="707" spans="1:13" x14ac:dyDescent="0.2">
      <c r="A707" t="s">
        <v>418</v>
      </c>
      <c r="B707">
        <v>95</v>
      </c>
      <c r="C707" t="s">
        <v>411</v>
      </c>
      <c r="D707">
        <v>0</v>
      </c>
      <c r="E707">
        <v>0</v>
      </c>
      <c r="F707">
        <v>0</v>
      </c>
      <c r="G707">
        <v>0</v>
      </c>
      <c r="H707">
        <f t="shared" ref="H707:H770" si="66">IF(D707+E707=2,1,0)</f>
        <v>0</v>
      </c>
      <c r="I707">
        <f t="shared" ref="I707:I770" si="67">IF(D707+F707=2,1,0)</f>
        <v>0</v>
      </c>
      <c r="J707">
        <f t="shared" ref="J707:J770" si="68">IF(D707+G707=2,1,0)</f>
        <v>0</v>
      </c>
      <c r="K707">
        <f t="shared" ref="K707:K770" si="69">IF(E707+F707=2,1,0)</f>
        <v>0</v>
      </c>
      <c r="L707">
        <f t="shared" ref="L707:L770" si="70">IF(E707+G707=2,1,0)</f>
        <v>0</v>
      </c>
      <c r="M707">
        <f t="shared" ref="M707:M770" si="71">IF(F707+G707=2,1,0)</f>
        <v>0</v>
      </c>
    </row>
    <row r="708" spans="1:13" x14ac:dyDescent="0.2">
      <c r="A708" t="s">
        <v>418</v>
      </c>
      <c r="B708">
        <v>95</v>
      </c>
      <c r="C708" t="s">
        <v>411</v>
      </c>
      <c r="D708">
        <v>0</v>
      </c>
      <c r="E708">
        <v>0</v>
      </c>
      <c r="F708">
        <v>0</v>
      </c>
      <c r="G708">
        <v>0</v>
      </c>
      <c r="H708">
        <f t="shared" si="66"/>
        <v>0</v>
      </c>
      <c r="I708">
        <f t="shared" si="67"/>
        <v>0</v>
      </c>
      <c r="J708">
        <f t="shared" si="68"/>
        <v>0</v>
      </c>
      <c r="K708">
        <f t="shared" si="69"/>
        <v>0</v>
      </c>
      <c r="L708">
        <f t="shared" si="70"/>
        <v>0</v>
      </c>
      <c r="M708">
        <f t="shared" si="71"/>
        <v>0</v>
      </c>
    </row>
    <row r="709" spans="1:13" x14ac:dyDescent="0.2">
      <c r="A709" t="s">
        <v>418</v>
      </c>
      <c r="B709">
        <v>95</v>
      </c>
      <c r="C709" t="s">
        <v>411</v>
      </c>
      <c r="D709">
        <v>0</v>
      </c>
      <c r="E709">
        <v>0</v>
      </c>
      <c r="F709">
        <v>0</v>
      </c>
      <c r="G709">
        <v>0</v>
      </c>
      <c r="H709">
        <f t="shared" si="66"/>
        <v>0</v>
      </c>
      <c r="I709">
        <f t="shared" si="67"/>
        <v>0</v>
      </c>
      <c r="J709">
        <f t="shared" si="68"/>
        <v>0</v>
      </c>
      <c r="K709">
        <f t="shared" si="69"/>
        <v>0</v>
      </c>
      <c r="L709">
        <f t="shared" si="70"/>
        <v>0</v>
      </c>
      <c r="M709">
        <f t="shared" si="71"/>
        <v>0</v>
      </c>
    </row>
    <row r="710" spans="1:13" x14ac:dyDescent="0.2">
      <c r="A710" t="s">
        <v>418</v>
      </c>
      <c r="B710">
        <v>96</v>
      </c>
      <c r="C710" t="s">
        <v>410</v>
      </c>
      <c r="D710">
        <v>0</v>
      </c>
      <c r="E710">
        <v>0</v>
      </c>
      <c r="F710">
        <v>0</v>
      </c>
      <c r="G710">
        <v>0</v>
      </c>
      <c r="H710">
        <f t="shared" si="66"/>
        <v>0</v>
      </c>
      <c r="I710">
        <f t="shared" si="67"/>
        <v>0</v>
      </c>
      <c r="J710">
        <f t="shared" si="68"/>
        <v>0</v>
      </c>
      <c r="K710">
        <f t="shared" si="69"/>
        <v>0</v>
      </c>
      <c r="L710">
        <f t="shared" si="70"/>
        <v>0</v>
      </c>
      <c r="M710">
        <f t="shared" si="71"/>
        <v>0</v>
      </c>
    </row>
    <row r="711" spans="1:13" x14ac:dyDescent="0.2">
      <c r="A711" t="s">
        <v>418</v>
      </c>
      <c r="B711">
        <v>96</v>
      </c>
      <c r="C711" t="s">
        <v>410</v>
      </c>
      <c r="D711">
        <v>0</v>
      </c>
      <c r="E711">
        <v>0</v>
      </c>
      <c r="F711">
        <v>0</v>
      </c>
      <c r="G711">
        <v>0</v>
      </c>
      <c r="H711">
        <f t="shared" si="66"/>
        <v>0</v>
      </c>
      <c r="I711">
        <f t="shared" si="67"/>
        <v>0</v>
      </c>
      <c r="J711">
        <f t="shared" si="68"/>
        <v>0</v>
      </c>
      <c r="K711">
        <f t="shared" si="69"/>
        <v>0</v>
      </c>
      <c r="L711">
        <f t="shared" si="70"/>
        <v>0</v>
      </c>
      <c r="M711">
        <f t="shared" si="71"/>
        <v>0</v>
      </c>
    </row>
    <row r="712" spans="1:13" x14ac:dyDescent="0.2">
      <c r="A712" t="s">
        <v>418</v>
      </c>
      <c r="B712">
        <v>96</v>
      </c>
      <c r="C712" t="s">
        <v>410</v>
      </c>
      <c r="D712">
        <v>0</v>
      </c>
      <c r="E712">
        <v>0</v>
      </c>
      <c r="F712">
        <v>0</v>
      </c>
      <c r="G712">
        <v>0</v>
      </c>
      <c r="H712">
        <f t="shared" si="66"/>
        <v>0</v>
      </c>
      <c r="I712">
        <f t="shared" si="67"/>
        <v>0</v>
      </c>
      <c r="J712">
        <f t="shared" si="68"/>
        <v>0</v>
      </c>
      <c r="K712">
        <f t="shared" si="69"/>
        <v>0</v>
      </c>
      <c r="L712">
        <f t="shared" si="70"/>
        <v>0</v>
      </c>
      <c r="M712">
        <f t="shared" si="71"/>
        <v>0</v>
      </c>
    </row>
    <row r="713" spans="1:13" x14ac:dyDescent="0.2">
      <c r="A713" t="s">
        <v>418</v>
      </c>
      <c r="B713">
        <v>96</v>
      </c>
      <c r="C713" t="s">
        <v>410</v>
      </c>
      <c r="D713">
        <v>0</v>
      </c>
      <c r="E713">
        <v>0</v>
      </c>
      <c r="F713">
        <v>0</v>
      </c>
      <c r="G713">
        <v>0</v>
      </c>
      <c r="H713">
        <f t="shared" si="66"/>
        <v>0</v>
      </c>
      <c r="I713">
        <f t="shared" si="67"/>
        <v>0</v>
      </c>
      <c r="J713">
        <f t="shared" si="68"/>
        <v>0</v>
      </c>
      <c r="K713">
        <f t="shared" si="69"/>
        <v>0</v>
      </c>
      <c r="L713">
        <f t="shared" si="70"/>
        <v>0</v>
      </c>
      <c r="M713">
        <f t="shared" si="71"/>
        <v>0</v>
      </c>
    </row>
    <row r="714" spans="1:13" x14ac:dyDescent="0.2">
      <c r="A714" t="s">
        <v>418</v>
      </c>
      <c r="B714">
        <v>96</v>
      </c>
      <c r="C714" t="s">
        <v>410</v>
      </c>
      <c r="D714">
        <v>0</v>
      </c>
      <c r="E714">
        <v>0</v>
      </c>
      <c r="F714">
        <v>0</v>
      </c>
      <c r="G714">
        <v>0</v>
      </c>
      <c r="H714">
        <f t="shared" si="66"/>
        <v>0</v>
      </c>
      <c r="I714">
        <f t="shared" si="67"/>
        <v>0</v>
      </c>
      <c r="J714">
        <f t="shared" si="68"/>
        <v>0</v>
      </c>
      <c r="K714">
        <f t="shared" si="69"/>
        <v>0</v>
      </c>
      <c r="L714">
        <f t="shared" si="70"/>
        <v>0</v>
      </c>
      <c r="M714">
        <f t="shared" si="71"/>
        <v>0</v>
      </c>
    </row>
    <row r="715" spans="1:13" x14ac:dyDescent="0.2">
      <c r="A715" t="s">
        <v>418</v>
      </c>
      <c r="B715">
        <v>96</v>
      </c>
      <c r="C715" t="s">
        <v>410</v>
      </c>
      <c r="D715">
        <v>0</v>
      </c>
      <c r="E715">
        <v>0</v>
      </c>
      <c r="F715">
        <v>0</v>
      </c>
      <c r="G715">
        <v>0</v>
      </c>
      <c r="H715">
        <f t="shared" si="66"/>
        <v>0</v>
      </c>
      <c r="I715">
        <f t="shared" si="67"/>
        <v>0</v>
      </c>
      <c r="J715">
        <f t="shared" si="68"/>
        <v>0</v>
      </c>
      <c r="K715">
        <f t="shared" si="69"/>
        <v>0</v>
      </c>
      <c r="L715">
        <f t="shared" si="70"/>
        <v>0</v>
      </c>
      <c r="M715">
        <f t="shared" si="71"/>
        <v>0</v>
      </c>
    </row>
    <row r="716" spans="1:13" x14ac:dyDescent="0.2">
      <c r="A716" t="s">
        <v>418</v>
      </c>
      <c r="B716">
        <v>96</v>
      </c>
      <c r="C716" t="s">
        <v>410</v>
      </c>
      <c r="D716">
        <v>0</v>
      </c>
      <c r="E716">
        <v>0</v>
      </c>
      <c r="F716">
        <v>0</v>
      </c>
      <c r="G716">
        <v>0</v>
      </c>
      <c r="H716">
        <f t="shared" si="66"/>
        <v>0</v>
      </c>
      <c r="I716">
        <f t="shared" si="67"/>
        <v>0</v>
      </c>
      <c r="J716">
        <f t="shared" si="68"/>
        <v>0</v>
      </c>
      <c r="K716">
        <f t="shared" si="69"/>
        <v>0</v>
      </c>
      <c r="L716">
        <f t="shared" si="70"/>
        <v>0</v>
      </c>
      <c r="M716">
        <f t="shared" si="71"/>
        <v>0</v>
      </c>
    </row>
    <row r="717" spans="1:13" x14ac:dyDescent="0.2">
      <c r="A717" t="s">
        <v>418</v>
      </c>
      <c r="B717">
        <v>96</v>
      </c>
      <c r="C717" t="s">
        <v>410</v>
      </c>
      <c r="D717">
        <v>0</v>
      </c>
      <c r="E717">
        <v>0</v>
      </c>
      <c r="F717">
        <v>0</v>
      </c>
      <c r="G717">
        <v>0</v>
      </c>
      <c r="H717">
        <f t="shared" si="66"/>
        <v>0</v>
      </c>
      <c r="I717">
        <f t="shared" si="67"/>
        <v>0</v>
      </c>
      <c r="J717">
        <f t="shared" si="68"/>
        <v>0</v>
      </c>
      <c r="K717">
        <f t="shared" si="69"/>
        <v>0</v>
      </c>
      <c r="L717">
        <f t="shared" si="70"/>
        <v>0</v>
      </c>
      <c r="M717">
        <f t="shared" si="71"/>
        <v>0</v>
      </c>
    </row>
    <row r="718" spans="1:13" x14ac:dyDescent="0.2">
      <c r="A718" t="s">
        <v>418</v>
      </c>
      <c r="B718">
        <v>96</v>
      </c>
      <c r="C718" t="s">
        <v>410</v>
      </c>
      <c r="D718">
        <v>0</v>
      </c>
      <c r="E718">
        <v>0</v>
      </c>
      <c r="F718">
        <v>0</v>
      </c>
      <c r="G718">
        <v>0</v>
      </c>
      <c r="H718">
        <f t="shared" si="66"/>
        <v>0</v>
      </c>
      <c r="I718">
        <f t="shared" si="67"/>
        <v>0</v>
      </c>
      <c r="J718">
        <f t="shared" si="68"/>
        <v>0</v>
      </c>
      <c r="K718">
        <f t="shared" si="69"/>
        <v>0</v>
      </c>
      <c r="L718">
        <f t="shared" si="70"/>
        <v>0</v>
      </c>
      <c r="M718">
        <f t="shared" si="71"/>
        <v>0</v>
      </c>
    </row>
    <row r="719" spans="1:13" x14ac:dyDescent="0.2">
      <c r="A719" t="s">
        <v>418</v>
      </c>
      <c r="B719">
        <v>96</v>
      </c>
      <c r="C719" t="s">
        <v>410</v>
      </c>
      <c r="D719">
        <v>0</v>
      </c>
      <c r="E719">
        <v>0</v>
      </c>
      <c r="F719">
        <v>0</v>
      </c>
      <c r="G719">
        <v>0</v>
      </c>
      <c r="H719">
        <f t="shared" si="66"/>
        <v>0</v>
      </c>
      <c r="I719">
        <f t="shared" si="67"/>
        <v>0</v>
      </c>
      <c r="J719">
        <f t="shared" si="68"/>
        <v>0</v>
      </c>
      <c r="K719">
        <f t="shared" si="69"/>
        <v>0</v>
      </c>
      <c r="L719">
        <f t="shared" si="70"/>
        <v>0</v>
      </c>
      <c r="M719">
        <f t="shared" si="71"/>
        <v>0</v>
      </c>
    </row>
    <row r="720" spans="1:13" x14ac:dyDescent="0.2">
      <c r="A720" t="s">
        <v>418</v>
      </c>
      <c r="B720">
        <v>96</v>
      </c>
      <c r="C720" t="s">
        <v>410</v>
      </c>
      <c r="D720">
        <v>0</v>
      </c>
      <c r="E720">
        <v>0</v>
      </c>
      <c r="F720">
        <v>0</v>
      </c>
      <c r="G720">
        <v>0</v>
      </c>
      <c r="H720">
        <f t="shared" si="66"/>
        <v>0</v>
      </c>
      <c r="I720">
        <f t="shared" si="67"/>
        <v>0</v>
      </c>
      <c r="J720">
        <f t="shared" si="68"/>
        <v>0</v>
      </c>
      <c r="K720">
        <f t="shared" si="69"/>
        <v>0</v>
      </c>
      <c r="L720">
        <f t="shared" si="70"/>
        <v>0</v>
      </c>
      <c r="M720">
        <f t="shared" si="71"/>
        <v>0</v>
      </c>
    </row>
    <row r="721" spans="1:13" x14ac:dyDescent="0.2">
      <c r="A721" t="s">
        <v>418</v>
      </c>
      <c r="B721">
        <v>96</v>
      </c>
      <c r="C721" t="s">
        <v>410</v>
      </c>
      <c r="D721">
        <v>0</v>
      </c>
      <c r="E721">
        <v>0</v>
      </c>
      <c r="F721">
        <v>0</v>
      </c>
      <c r="G721">
        <v>0</v>
      </c>
      <c r="H721">
        <f t="shared" si="66"/>
        <v>0</v>
      </c>
      <c r="I721">
        <f t="shared" si="67"/>
        <v>0</v>
      </c>
      <c r="J721">
        <f t="shared" si="68"/>
        <v>0</v>
      </c>
      <c r="K721">
        <f t="shared" si="69"/>
        <v>0</v>
      </c>
      <c r="L721">
        <f t="shared" si="70"/>
        <v>0</v>
      </c>
      <c r="M721">
        <f t="shared" si="71"/>
        <v>0</v>
      </c>
    </row>
    <row r="722" spans="1:13" x14ac:dyDescent="0.2">
      <c r="A722" t="s">
        <v>418</v>
      </c>
      <c r="B722">
        <v>96</v>
      </c>
      <c r="C722" t="s">
        <v>410</v>
      </c>
      <c r="D722">
        <v>0</v>
      </c>
      <c r="E722">
        <v>0</v>
      </c>
      <c r="F722">
        <v>0</v>
      </c>
      <c r="G722">
        <v>0</v>
      </c>
      <c r="H722">
        <f t="shared" si="66"/>
        <v>0</v>
      </c>
      <c r="I722">
        <f t="shared" si="67"/>
        <v>0</v>
      </c>
      <c r="J722">
        <f t="shared" si="68"/>
        <v>0</v>
      </c>
      <c r="K722">
        <f t="shared" si="69"/>
        <v>0</v>
      </c>
      <c r="L722">
        <f t="shared" si="70"/>
        <v>0</v>
      </c>
      <c r="M722">
        <f t="shared" si="71"/>
        <v>0</v>
      </c>
    </row>
    <row r="723" spans="1:13" x14ac:dyDescent="0.2">
      <c r="A723" t="s">
        <v>418</v>
      </c>
      <c r="B723">
        <v>96</v>
      </c>
      <c r="C723" t="s">
        <v>410</v>
      </c>
      <c r="D723">
        <v>0</v>
      </c>
      <c r="E723">
        <v>0</v>
      </c>
      <c r="F723">
        <v>0</v>
      </c>
      <c r="G723">
        <v>0</v>
      </c>
      <c r="H723">
        <f t="shared" si="66"/>
        <v>0</v>
      </c>
      <c r="I723">
        <f t="shared" si="67"/>
        <v>0</v>
      </c>
      <c r="J723">
        <f t="shared" si="68"/>
        <v>0</v>
      </c>
      <c r="K723">
        <f t="shared" si="69"/>
        <v>0</v>
      </c>
      <c r="L723">
        <f t="shared" si="70"/>
        <v>0</v>
      </c>
      <c r="M723">
        <f t="shared" si="71"/>
        <v>0</v>
      </c>
    </row>
    <row r="724" spans="1:13" x14ac:dyDescent="0.2">
      <c r="A724" t="s">
        <v>418</v>
      </c>
      <c r="B724">
        <v>96</v>
      </c>
      <c r="C724" t="s">
        <v>410</v>
      </c>
      <c r="D724">
        <v>0</v>
      </c>
      <c r="E724">
        <v>0</v>
      </c>
      <c r="F724">
        <v>0</v>
      </c>
      <c r="G724">
        <v>0</v>
      </c>
      <c r="H724">
        <f t="shared" si="66"/>
        <v>0</v>
      </c>
      <c r="I724">
        <f t="shared" si="67"/>
        <v>0</v>
      </c>
      <c r="J724">
        <f t="shared" si="68"/>
        <v>0</v>
      </c>
      <c r="K724">
        <f t="shared" si="69"/>
        <v>0</v>
      </c>
      <c r="L724">
        <f t="shared" si="70"/>
        <v>0</v>
      </c>
      <c r="M724">
        <f t="shared" si="71"/>
        <v>0</v>
      </c>
    </row>
    <row r="725" spans="1:13" x14ac:dyDescent="0.2">
      <c r="A725" t="s">
        <v>418</v>
      </c>
      <c r="B725">
        <v>96</v>
      </c>
      <c r="C725" t="s">
        <v>410</v>
      </c>
      <c r="D725">
        <v>0</v>
      </c>
      <c r="E725">
        <v>0</v>
      </c>
      <c r="F725">
        <v>0</v>
      </c>
      <c r="G725">
        <v>1</v>
      </c>
      <c r="H725">
        <f t="shared" si="66"/>
        <v>0</v>
      </c>
      <c r="I725">
        <f t="shared" si="67"/>
        <v>0</v>
      </c>
      <c r="J725">
        <f t="shared" si="68"/>
        <v>0</v>
      </c>
      <c r="K725">
        <f t="shared" si="69"/>
        <v>0</v>
      </c>
      <c r="L725">
        <f t="shared" si="70"/>
        <v>0</v>
      </c>
      <c r="M725">
        <f t="shared" si="71"/>
        <v>0</v>
      </c>
    </row>
    <row r="726" spans="1:13" x14ac:dyDescent="0.2">
      <c r="A726" t="s">
        <v>418</v>
      </c>
      <c r="B726">
        <v>96</v>
      </c>
      <c r="C726" t="s">
        <v>410</v>
      </c>
      <c r="D726">
        <v>0</v>
      </c>
      <c r="E726">
        <v>0</v>
      </c>
      <c r="F726">
        <v>0</v>
      </c>
      <c r="G726">
        <v>0</v>
      </c>
      <c r="H726">
        <f t="shared" si="66"/>
        <v>0</v>
      </c>
      <c r="I726">
        <f t="shared" si="67"/>
        <v>0</v>
      </c>
      <c r="J726">
        <f t="shared" si="68"/>
        <v>0</v>
      </c>
      <c r="K726">
        <f t="shared" si="69"/>
        <v>0</v>
      </c>
      <c r="L726">
        <f t="shared" si="70"/>
        <v>0</v>
      </c>
      <c r="M726">
        <f t="shared" si="71"/>
        <v>0</v>
      </c>
    </row>
    <row r="727" spans="1:13" x14ac:dyDescent="0.2">
      <c r="A727" t="s">
        <v>418</v>
      </c>
      <c r="B727">
        <v>96</v>
      </c>
      <c r="C727" t="s">
        <v>410</v>
      </c>
      <c r="D727">
        <v>0</v>
      </c>
      <c r="E727">
        <v>0</v>
      </c>
      <c r="F727">
        <v>0</v>
      </c>
      <c r="G727">
        <v>0</v>
      </c>
      <c r="H727">
        <f t="shared" si="66"/>
        <v>0</v>
      </c>
      <c r="I727">
        <f t="shared" si="67"/>
        <v>0</v>
      </c>
      <c r="J727">
        <f t="shared" si="68"/>
        <v>0</v>
      </c>
      <c r="K727">
        <f t="shared" si="69"/>
        <v>0</v>
      </c>
      <c r="L727">
        <f t="shared" si="70"/>
        <v>0</v>
      </c>
      <c r="M727">
        <f t="shared" si="71"/>
        <v>0</v>
      </c>
    </row>
    <row r="728" spans="1:13" x14ac:dyDescent="0.2">
      <c r="A728" t="s">
        <v>418</v>
      </c>
      <c r="B728">
        <v>96</v>
      </c>
      <c r="C728" t="s">
        <v>410</v>
      </c>
      <c r="D728">
        <v>0</v>
      </c>
      <c r="E728">
        <v>0</v>
      </c>
      <c r="F728">
        <v>0</v>
      </c>
      <c r="G728">
        <v>0</v>
      </c>
      <c r="H728">
        <f t="shared" si="66"/>
        <v>0</v>
      </c>
      <c r="I728">
        <f t="shared" si="67"/>
        <v>0</v>
      </c>
      <c r="J728">
        <f t="shared" si="68"/>
        <v>0</v>
      </c>
      <c r="K728">
        <f t="shared" si="69"/>
        <v>0</v>
      </c>
      <c r="L728">
        <f t="shared" si="70"/>
        <v>0</v>
      </c>
      <c r="M728">
        <f t="shared" si="71"/>
        <v>0</v>
      </c>
    </row>
    <row r="729" spans="1:13" x14ac:dyDescent="0.2">
      <c r="A729" t="s">
        <v>418</v>
      </c>
      <c r="B729">
        <v>96</v>
      </c>
      <c r="C729" t="s">
        <v>410</v>
      </c>
      <c r="D729">
        <v>0</v>
      </c>
      <c r="E729">
        <v>0</v>
      </c>
      <c r="F729">
        <v>0</v>
      </c>
      <c r="G729">
        <v>0</v>
      </c>
      <c r="H729">
        <f t="shared" si="66"/>
        <v>0</v>
      </c>
      <c r="I729">
        <f t="shared" si="67"/>
        <v>0</v>
      </c>
      <c r="J729">
        <f t="shared" si="68"/>
        <v>0</v>
      </c>
      <c r="K729">
        <f t="shared" si="69"/>
        <v>0</v>
      </c>
      <c r="L729">
        <f t="shared" si="70"/>
        <v>0</v>
      </c>
      <c r="M729">
        <f t="shared" si="71"/>
        <v>0</v>
      </c>
    </row>
    <row r="730" spans="1:13" x14ac:dyDescent="0.2">
      <c r="A730" t="s">
        <v>418</v>
      </c>
      <c r="B730">
        <v>96</v>
      </c>
      <c r="C730" t="s">
        <v>410</v>
      </c>
      <c r="D730">
        <v>0</v>
      </c>
      <c r="E730">
        <v>0</v>
      </c>
      <c r="F730">
        <v>0</v>
      </c>
      <c r="G730">
        <v>0</v>
      </c>
      <c r="H730">
        <f t="shared" si="66"/>
        <v>0</v>
      </c>
      <c r="I730">
        <f t="shared" si="67"/>
        <v>0</v>
      </c>
      <c r="J730">
        <f t="shared" si="68"/>
        <v>0</v>
      </c>
      <c r="K730">
        <f t="shared" si="69"/>
        <v>0</v>
      </c>
      <c r="L730">
        <f t="shared" si="70"/>
        <v>0</v>
      </c>
      <c r="M730">
        <f t="shared" si="71"/>
        <v>0</v>
      </c>
    </row>
    <row r="731" spans="1:13" x14ac:dyDescent="0.2">
      <c r="A731" t="s">
        <v>418</v>
      </c>
      <c r="B731">
        <v>96</v>
      </c>
      <c r="C731" t="s">
        <v>410</v>
      </c>
      <c r="D731">
        <v>0</v>
      </c>
      <c r="E731">
        <v>0</v>
      </c>
      <c r="F731">
        <v>0</v>
      </c>
      <c r="G731">
        <v>0</v>
      </c>
      <c r="H731">
        <f t="shared" si="66"/>
        <v>0</v>
      </c>
      <c r="I731">
        <f t="shared" si="67"/>
        <v>0</v>
      </c>
      <c r="J731">
        <f t="shared" si="68"/>
        <v>0</v>
      </c>
      <c r="K731">
        <f t="shared" si="69"/>
        <v>0</v>
      </c>
      <c r="L731">
        <f t="shared" si="70"/>
        <v>0</v>
      </c>
      <c r="M731">
        <f t="shared" si="71"/>
        <v>0</v>
      </c>
    </row>
    <row r="732" spans="1:13" x14ac:dyDescent="0.2">
      <c r="A732" t="s">
        <v>418</v>
      </c>
      <c r="B732">
        <v>96</v>
      </c>
      <c r="C732" t="s">
        <v>410</v>
      </c>
      <c r="D732">
        <v>0</v>
      </c>
      <c r="E732">
        <v>0</v>
      </c>
      <c r="F732">
        <v>0</v>
      </c>
      <c r="G732">
        <v>0</v>
      </c>
      <c r="H732">
        <f t="shared" si="66"/>
        <v>0</v>
      </c>
      <c r="I732">
        <f t="shared" si="67"/>
        <v>0</v>
      </c>
      <c r="J732">
        <f t="shared" si="68"/>
        <v>0</v>
      </c>
      <c r="K732">
        <f t="shared" si="69"/>
        <v>0</v>
      </c>
      <c r="L732">
        <f t="shared" si="70"/>
        <v>0</v>
      </c>
      <c r="M732">
        <f t="shared" si="71"/>
        <v>0</v>
      </c>
    </row>
    <row r="733" spans="1:13" x14ac:dyDescent="0.2">
      <c r="A733" t="s">
        <v>418</v>
      </c>
      <c r="B733">
        <v>96</v>
      </c>
      <c r="C733" t="s">
        <v>410</v>
      </c>
      <c r="D733">
        <v>0</v>
      </c>
      <c r="E733">
        <v>0</v>
      </c>
      <c r="F733">
        <v>0</v>
      </c>
      <c r="G733">
        <v>0</v>
      </c>
      <c r="H733">
        <f t="shared" si="66"/>
        <v>0</v>
      </c>
      <c r="I733">
        <f t="shared" si="67"/>
        <v>0</v>
      </c>
      <c r="J733">
        <f t="shared" si="68"/>
        <v>0</v>
      </c>
      <c r="K733">
        <f t="shared" si="69"/>
        <v>0</v>
      </c>
      <c r="L733">
        <f t="shared" si="70"/>
        <v>0</v>
      </c>
      <c r="M733">
        <f t="shared" si="71"/>
        <v>0</v>
      </c>
    </row>
    <row r="734" spans="1:13" x14ac:dyDescent="0.2">
      <c r="A734" t="s">
        <v>418</v>
      </c>
      <c r="B734">
        <v>96</v>
      </c>
      <c r="C734" t="s">
        <v>410</v>
      </c>
      <c r="D734">
        <v>0</v>
      </c>
      <c r="E734">
        <v>0</v>
      </c>
      <c r="F734">
        <v>0</v>
      </c>
      <c r="G734">
        <v>0</v>
      </c>
      <c r="H734">
        <f t="shared" si="66"/>
        <v>0</v>
      </c>
      <c r="I734">
        <f t="shared" si="67"/>
        <v>0</v>
      </c>
      <c r="J734">
        <f t="shared" si="68"/>
        <v>0</v>
      </c>
      <c r="K734">
        <f t="shared" si="69"/>
        <v>0</v>
      </c>
      <c r="L734">
        <f t="shared" si="70"/>
        <v>0</v>
      </c>
      <c r="M734">
        <f t="shared" si="71"/>
        <v>0</v>
      </c>
    </row>
    <row r="735" spans="1:13" x14ac:dyDescent="0.2">
      <c r="A735" t="s">
        <v>418</v>
      </c>
      <c r="B735">
        <v>96</v>
      </c>
      <c r="C735" t="s">
        <v>410</v>
      </c>
      <c r="D735">
        <v>0</v>
      </c>
      <c r="E735">
        <v>0</v>
      </c>
      <c r="F735">
        <v>0</v>
      </c>
      <c r="G735">
        <v>0</v>
      </c>
      <c r="H735">
        <f t="shared" si="66"/>
        <v>0</v>
      </c>
      <c r="I735">
        <f t="shared" si="67"/>
        <v>0</v>
      </c>
      <c r="J735">
        <f t="shared" si="68"/>
        <v>0</v>
      </c>
      <c r="K735">
        <f t="shared" si="69"/>
        <v>0</v>
      </c>
      <c r="L735">
        <f t="shared" si="70"/>
        <v>0</v>
      </c>
      <c r="M735">
        <f t="shared" si="71"/>
        <v>0</v>
      </c>
    </row>
    <row r="736" spans="1:13" x14ac:dyDescent="0.2">
      <c r="A736" t="s">
        <v>418</v>
      </c>
      <c r="B736">
        <v>96</v>
      </c>
      <c r="C736" t="s">
        <v>410</v>
      </c>
      <c r="D736">
        <v>0</v>
      </c>
      <c r="E736">
        <v>0</v>
      </c>
      <c r="F736">
        <v>0</v>
      </c>
      <c r="G736">
        <v>0</v>
      </c>
      <c r="H736">
        <f t="shared" si="66"/>
        <v>0</v>
      </c>
      <c r="I736">
        <f t="shared" si="67"/>
        <v>0</v>
      </c>
      <c r="J736">
        <f t="shared" si="68"/>
        <v>0</v>
      </c>
      <c r="K736">
        <f t="shared" si="69"/>
        <v>0</v>
      </c>
      <c r="L736">
        <f t="shared" si="70"/>
        <v>0</v>
      </c>
      <c r="M736">
        <f t="shared" si="71"/>
        <v>0</v>
      </c>
    </row>
    <row r="737" spans="1:13" x14ac:dyDescent="0.2">
      <c r="A737" t="s">
        <v>418</v>
      </c>
      <c r="B737">
        <v>96</v>
      </c>
      <c r="C737" t="s">
        <v>410</v>
      </c>
      <c r="D737">
        <v>0</v>
      </c>
      <c r="E737">
        <v>0</v>
      </c>
      <c r="F737">
        <v>0</v>
      </c>
      <c r="G737">
        <v>0</v>
      </c>
      <c r="H737">
        <f t="shared" si="66"/>
        <v>0</v>
      </c>
      <c r="I737">
        <f t="shared" si="67"/>
        <v>0</v>
      </c>
      <c r="J737">
        <f t="shared" si="68"/>
        <v>0</v>
      </c>
      <c r="K737">
        <f t="shared" si="69"/>
        <v>0</v>
      </c>
      <c r="L737">
        <f t="shared" si="70"/>
        <v>0</v>
      </c>
      <c r="M737">
        <f t="shared" si="71"/>
        <v>0</v>
      </c>
    </row>
    <row r="738" spans="1:13" x14ac:dyDescent="0.2">
      <c r="A738" t="s">
        <v>418</v>
      </c>
      <c r="B738">
        <v>96</v>
      </c>
      <c r="C738" t="s">
        <v>410</v>
      </c>
      <c r="D738">
        <v>0</v>
      </c>
      <c r="E738">
        <v>0</v>
      </c>
      <c r="F738">
        <v>0</v>
      </c>
      <c r="G738">
        <v>0</v>
      </c>
      <c r="H738">
        <f t="shared" si="66"/>
        <v>0</v>
      </c>
      <c r="I738">
        <f t="shared" si="67"/>
        <v>0</v>
      </c>
      <c r="J738">
        <f t="shared" si="68"/>
        <v>0</v>
      </c>
      <c r="K738">
        <f t="shared" si="69"/>
        <v>0</v>
      </c>
      <c r="L738">
        <f t="shared" si="70"/>
        <v>0</v>
      </c>
      <c r="M738">
        <f t="shared" si="71"/>
        <v>0</v>
      </c>
    </row>
    <row r="739" spans="1:13" x14ac:dyDescent="0.2">
      <c r="A739" t="s">
        <v>418</v>
      </c>
      <c r="B739">
        <v>96</v>
      </c>
      <c r="C739" t="s">
        <v>410</v>
      </c>
      <c r="D739">
        <v>0</v>
      </c>
      <c r="E739">
        <v>0</v>
      </c>
      <c r="F739">
        <v>0</v>
      </c>
      <c r="G739">
        <v>1</v>
      </c>
      <c r="H739">
        <f t="shared" si="66"/>
        <v>0</v>
      </c>
      <c r="I739">
        <f t="shared" si="67"/>
        <v>0</v>
      </c>
      <c r="J739">
        <f t="shared" si="68"/>
        <v>0</v>
      </c>
      <c r="K739">
        <f t="shared" si="69"/>
        <v>0</v>
      </c>
      <c r="L739">
        <f t="shared" si="70"/>
        <v>0</v>
      </c>
      <c r="M739">
        <f t="shared" si="71"/>
        <v>0</v>
      </c>
    </row>
    <row r="740" spans="1:13" x14ac:dyDescent="0.2">
      <c r="A740" t="s">
        <v>418</v>
      </c>
      <c r="B740">
        <v>96</v>
      </c>
      <c r="C740" t="s">
        <v>410</v>
      </c>
      <c r="D740">
        <v>0</v>
      </c>
      <c r="E740">
        <v>0</v>
      </c>
      <c r="F740">
        <v>0</v>
      </c>
      <c r="G740">
        <v>0</v>
      </c>
      <c r="H740">
        <f t="shared" si="66"/>
        <v>0</v>
      </c>
      <c r="I740">
        <f t="shared" si="67"/>
        <v>0</v>
      </c>
      <c r="J740">
        <f t="shared" si="68"/>
        <v>0</v>
      </c>
      <c r="K740">
        <f t="shared" si="69"/>
        <v>0</v>
      </c>
      <c r="L740">
        <f t="shared" si="70"/>
        <v>0</v>
      </c>
      <c r="M740">
        <f t="shared" si="71"/>
        <v>0</v>
      </c>
    </row>
    <row r="741" spans="1:13" x14ac:dyDescent="0.2">
      <c r="A741" t="s">
        <v>418</v>
      </c>
      <c r="B741">
        <v>96</v>
      </c>
      <c r="C741" t="s">
        <v>410</v>
      </c>
      <c r="D741">
        <v>0</v>
      </c>
      <c r="E741">
        <v>1</v>
      </c>
      <c r="F741">
        <v>0</v>
      </c>
      <c r="G741">
        <v>0</v>
      </c>
      <c r="H741">
        <f t="shared" si="66"/>
        <v>0</v>
      </c>
      <c r="I741">
        <f t="shared" si="67"/>
        <v>0</v>
      </c>
      <c r="J741">
        <f t="shared" si="68"/>
        <v>0</v>
      </c>
      <c r="K741">
        <f t="shared" si="69"/>
        <v>0</v>
      </c>
      <c r="L741">
        <f t="shared" si="70"/>
        <v>0</v>
      </c>
      <c r="M741">
        <f t="shared" si="71"/>
        <v>0</v>
      </c>
    </row>
    <row r="742" spans="1:13" x14ac:dyDescent="0.2">
      <c r="A742" t="s">
        <v>418</v>
      </c>
      <c r="B742">
        <v>96</v>
      </c>
      <c r="C742" t="s">
        <v>410</v>
      </c>
      <c r="D742">
        <v>0</v>
      </c>
      <c r="E742">
        <v>0</v>
      </c>
      <c r="F742">
        <v>0</v>
      </c>
      <c r="G742">
        <v>0</v>
      </c>
      <c r="H742">
        <f t="shared" si="66"/>
        <v>0</v>
      </c>
      <c r="I742">
        <f t="shared" si="67"/>
        <v>0</v>
      </c>
      <c r="J742">
        <f t="shared" si="68"/>
        <v>0</v>
      </c>
      <c r="K742">
        <f t="shared" si="69"/>
        <v>0</v>
      </c>
      <c r="L742">
        <f t="shared" si="70"/>
        <v>0</v>
      </c>
      <c r="M742">
        <f t="shared" si="71"/>
        <v>0</v>
      </c>
    </row>
    <row r="743" spans="1:13" x14ac:dyDescent="0.2">
      <c r="A743" t="s">
        <v>418</v>
      </c>
      <c r="B743">
        <v>96</v>
      </c>
      <c r="C743" t="s">
        <v>410</v>
      </c>
      <c r="D743">
        <v>0</v>
      </c>
      <c r="E743">
        <v>0</v>
      </c>
      <c r="F743">
        <v>0</v>
      </c>
      <c r="G743">
        <v>0</v>
      </c>
      <c r="H743">
        <f t="shared" si="66"/>
        <v>0</v>
      </c>
      <c r="I743">
        <f t="shared" si="67"/>
        <v>0</v>
      </c>
      <c r="J743">
        <f t="shared" si="68"/>
        <v>0</v>
      </c>
      <c r="K743">
        <f t="shared" si="69"/>
        <v>0</v>
      </c>
      <c r="L743">
        <f t="shared" si="70"/>
        <v>0</v>
      </c>
      <c r="M743">
        <f t="shared" si="71"/>
        <v>0</v>
      </c>
    </row>
    <row r="744" spans="1:13" x14ac:dyDescent="0.2">
      <c r="A744" t="s">
        <v>418</v>
      </c>
      <c r="B744">
        <v>96</v>
      </c>
      <c r="C744" t="s">
        <v>410</v>
      </c>
      <c r="D744">
        <v>0</v>
      </c>
      <c r="E744">
        <v>0</v>
      </c>
      <c r="F744">
        <v>0</v>
      </c>
      <c r="G744">
        <v>0</v>
      </c>
      <c r="H744">
        <f t="shared" si="66"/>
        <v>0</v>
      </c>
      <c r="I744">
        <f t="shared" si="67"/>
        <v>0</v>
      </c>
      <c r="J744">
        <f t="shared" si="68"/>
        <v>0</v>
      </c>
      <c r="K744">
        <f t="shared" si="69"/>
        <v>0</v>
      </c>
      <c r="L744">
        <f t="shared" si="70"/>
        <v>0</v>
      </c>
      <c r="M744">
        <f t="shared" si="71"/>
        <v>0</v>
      </c>
    </row>
    <row r="745" spans="1:13" x14ac:dyDescent="0.2">
      <c r="A745" t="s">
        <v>418</v>
      </c>
      <c r="B745">
        <v>96</v>
      </c>
      <c r="C745" t="s">
        <v>410</v>
      </c>
      <c r="D745">
        <v>0</v>
      </c>
      <c r="E745">
        <v>0</v>
      </c>
      <c r="F745">
        <v>0</v>
      </c>
      <c r="G745">
        <v>0</v>
      </c>
      <c r="H745">
        <f t="shared" si="66"/>
        <v>0</v>
      </c>
      <c r="I745">
        <f t="shared" si="67"/>
        <v>0</v>
      </c>
      <c r="J745">
        <f t="shared" si="68"/>
        <v>0</v>
      </c>
      <c r="K745">
        <f t="shared" si="69"/>
        <v>0</v>
      </c>
      <c r="L745">
        <f t="shared" si="70"/>
        <v>0</v>
      </c>
      <c r="M745">
        <f t="shared" si="71"/>
        <v>0</v>
      </c>
    </row>
    <row r="746" spans="1:13" x14ac:dyDescent="0.2">
      <c r="A746" t="s">
        <v>418</v>
      </c>
      <c r="B746">
        <v>96</v>
      </c>
      <c r="C746" t="s">
        <v>410</v>
      </c>
      <c r="D746">
        <v>0</v>
      </c>
      <c r="E746">
        <v>0</v>
      </c>
      <c r="F746">
        <v>0</v>
      </c>
      <c r="G746">
        <v>0</v>
      </c>
      <c r="H746">
        <f t="shared" si="66"/>
        <v>0</v>
      </c>
      <c r="I746">
        <f t="shared" si="67"/>
        <v>0</v>
      </c>
      <c r="J746">
        <f t="shared" si="68"/>
        <v>0</v>
      </c>
      <c r="K746">
        <f t="shared" si="69"/>
        <v>0</v>
      </c>
      <c r="L746">
        <f t="shared" si="70"/>
        <v>0</v>
      </c>
      <c r="M746">
        <f t="shared" si="71"/>
        <v>0</v>
      </c>
    </row>
    <row r="747" spans="1:13" x14ac:dyDescent="0.2">
      <c r="A747" t="s">
        <v>418</v>
      </c>
      <c r="B747">
        <v>96</v>
      </c>
      <c r="C747" t="s">
        <v>410</v>
      </c>
      <c r="D747">
        <v>0</v>
      </c>
      <c r="E747">
        <v>0</v>
      </c>
      <c r="F747">
        <v>0</v>
      </c>
      <c r="G747">
        <v>0</v>
      </c>
      <c r="H747">
        <f t="shared" si="66"/>
        <v>0</v>
      </c>
      <c r="I747">
        <f t="shared" si="67"/>
        <v>0</v>
      </c>
      <c r="J747">
        <f t="shared" si="68"/>
        <v>0</v>
      </c>
      <c r="K747">
        <f t="shared" si="69"/>
        <v>0</v>
      </c>
      <c r="L747">
        <f t="shared" si="70"/>
        <v>0</v>
      </c>
      <c r="M747">
        <f t="shared" si="71"/>
        <v>0</v>
      </c>
    </row>
    <row r="748" spans="1:13" x14ac:dyDescent="0.2">
      <c r="A748" t="s">
        <v>418</v>
      </c>
      <c r="B748">
        <v>96</v>
      </c>
      <c r="C748" t="s">
        <v>410</v>
      </c>
      <c r="D748">
        <v>0</v>
      </c>
      <c r="E748">
        <v>0</v>
      </c>
      <c r="F748">
        <v>0</v>
      </c>
      <c r="G748">
        <v>1</v>
      </c>
      <c r="H748">
        <f t="shared" si="66"/>
        <v>0</v>
      </c>
      <c r="I748">
        <f t="shared" si="67"/>
        <v>0</v>
      </c>
      <c r="J748">
        <f t="shared" si="68"/>
        <v>0</v>
      </c>
      <c r="K748">
        <f t="shared" si="69"/>
        <v>0</v>
      </c>
      <c r="L748">
        <f t="shared" si="70"/>
        <v>0</v>
      </c>
      <c r="M748">
        <f t="shared" si="71"/>
        <v>0</v>
      </c>
    </row>
    <row r="749" spans="1:13" x14ac:dyDescent="0.2">
      <c r="A749" t="s">
        <v>418</v>
      </c>
      <c r="B749">
        <v>96</v>
      </c>
      <c r="C749" t="s">
        <v>410</v>
      </c>
      <c r="D749">
        <v>0</v>
      </c>
      <c r="E749">
        <v>0</v>
      </c>
      <c r="F749">
        <v>0</v>
      </c>
      <c r="G749">
        <v>1</v>
      </c>
      <c r="H749">
        <f t="shared" si="66"/>
        <v>0</v>
      </c>
      <c r="I749">
        <f t="shared" si="67"/>
        <v>0</v>
      </c>
      <c r="J749">
        <f t="shared" si="68"/>
        <v>0</v>
      </c>
      <c r="K749">
        <f t="shared" si="69"/>
        <v>0</v>
      </c>
      <c r="L749">
        <f t="shared" si="70"/>
        <v>0</v>
      </c>
      <c r="M749">
        <f t="shared" si="71"/>
        <v>0</v>
      </c>
    </row>
    <row r="750" spans="1:13" x14ac:dyDescent="0.2">
      <c r="A750" t="s">
        <v>418</v>
      </c>
      <c r="B750">
        <v>96</v>
      </c>
      <c r="C750" t="s">
        <v>410</v>
      </c>
      <c r="D750">
        <v>0</v>
      </c>
      <c r="E750">
        <v>0</v>
      </c>
      <c r="F750">
        <v>0</v>
      </c>
      <c r="G750">
        <v>1</v>
      </c>
      <c r="H750">
        <f t="shared" si="66"/>
        <v>0</v>
      </c>
      <c r="I750">
        <f t="shared" si="67"/>
        <v>0</v>
      </c>
      <c r="J750">
        <f t="shared" si="68"/>
        <v>0</v>
      </c>
      <c r="K750">
        <f t="shared" si="69"/>
        <v>0</v>
      </c>
      <c r="L750">
        <f t="shared" si="70"/>
        <v>0</v>
      </c>
      <c r="M750">
        <f t="shared" si="71"/>
        <v>0</v>
      </c>
    </row>
    <row r="751" spans="1:13" x14ac:dyDescent="0.2">
      <c r="A751" t="s">
        <v>418</v>
      </c>
      <c r="B751">
        <v>96</v>
      </c>
      <c r="C751" t="s">
        <v>410</v>
      </c>
      <c r="D751">
        <v>0</v>
      </c>
      <c r="E751">
        <v>0</v>
      </c>
      <c r="F751">
        <v>0</v>
      </c>
      <c r="G751">
        <v>0</v>
      </c>
      <c r="H751">
        <f t="shared" si="66"/>
        <v>0</v>
      </c>
      <c r="I751">
        <f t="shared" si="67"/>
        <v>0</v>
      </c>
      <c r="J751">
        <f t="shared" si="68"/>
        <v>0</v>
      </c>
      <c r="K751">
        <f t="shared" si="69"/>
        <v>0</v>
      </c>
      <c r="L751">
        <f t="shared" si="70"/>
        <v>0</v>
      </c>
      <c r="M751">
        <f t="shared" si="71"/>
        <v>0</v>
      </c>
    </row>
    <row r="752" spans="1:13" x14ac:dyDescent="0.2">
      <c r="A752" t="s">
        <v>418</v>
      </c>
      <c r="B752">
        <v>96</v>
      </c>
      <c r="C752" t="s">
        <v>410</v>
      </c>
      <c r="D752">
        <v>0</v>
      </c>
      <c r="E752">
        <v>1</v>
      </c>
      <c r="F752">
        <v>0</v>
      </c>
      <c r="G752">
        <v>0</v>
      </c>
      <c r="H752">
        <f t="shared" si="66"/>
        <v>0</v>
      </c>
      <c r="I752">
        <f t="shared" si="67"/>
        <v>0</v>
      </c>
      <c r="J752">
        <f t="shared" si="68"/>
        <v>0</v>
      </c>
      <c r="K752">
        <f t="shared" si="69"/>
        <v>0</v>
      </c>
      <c r="L752">
        <f t="shared" si="70"/>
        <v>0</v>
      </c>
      <c r="M752">
        <f t="shared" si="71"/>
        <v>0</v>
      </c>
    </row>
    <row r="753" spans="1:13" x14ac:dyDescent="0.2">
      <c r="A753" t="s">
        <v>418</v>
      </c>
      <c r="B753">
        <v>96</v>
      </c>
      <c r="C753" t="s">
        <v>410</v>
      </c>
      <c r="D753">
        <v>0</v>
      </c>
      <c r="E753">
        <v>0</v>
      </c>
      <c r="F753">
        <v>0</v>
      </c>
      <c r="G753">
        <v>0</v>
      </c>
      <c r="H753">
        <f t="shared" si="66"/>
        <v>0</v>
      </c>
      <c r="I753">
        <f t="shared" si="67"/>
        <v>0</v>
      </c>
      <c r="J753">
        <f t="shared" si="68"/>
        <v>0</v>
      </c>
      <c r="K753">
        <f t="shared" si="69"/>
        <v>0</v>
      </c>
      <c r="L753">
        <f t="shared" si="70"/>
        <v>0</v>
      </c>
      <c r="M753">
        <f t="shared" si="71"/>
        <v>0</v>
      </c>
    </row>
    <row r="754" spans="1:13" x14ac:dyDescent="0.2">
      <c r="A754" t="s">
        <v>418</v>
      </c>
      <c r="B754">
        <v>96</v>
      </c>
      <c r="C754" t="s">
        <v>410</v>
      </c>
      <c r="D754">
        <v>0</v>
      </c>
      <c r="E754">
        <v>0</v>
      </c>
      <c r="F754">
        <v>0</v>
      </c>
      <c r="G754">
        <v>1</v>
      </c>
      <c r="H754">
        <f t="shared" si="66"/>
        <v>0</v>
      </c>
      <c r="I754">
        <f t="shared" si="67"/>
        <v>0</v>
      </c>
      <c r="J754">
        <f t="shared" si="68"/>
        <v>0</v>
      </c>
      <c r="K754">
        <f t="shared" si="69"/>
        <v>0</v>
      </c>
      <c r="L754">
        <f t="shared" si="70"/>
        <v>0</v>
      </c>
      <c r="M754">
        <f t="shared" si="71"/>
        <v>0</v>
      </c>
    </row>
    <row r="755" spans="1:13" x14ac:dyDescent="0.2">
      <c r="A755" t="s">
        <v>418</v>
      </c>
      <c r="B755">
        <v>96</v>
      </c>
      <c r="C755" t="s">
        <v>410</v>
      </c>
      <c r="D755">
        <v>0</v>
      </c>
      <c r="E755">
        <v>0</v>
      </c>
      <c r="F755">
        <v>0</v>
      </c>
      <c r="G755">
        <v>1</v>
      </c>
      <c r="H755">
        <f t="shared" si="66"/>
        <v>0</v>
      </c>
      <c r="I755">
        <f t="shared" si="67"/>
        <v>0</v>
      </c>
      <c r="J755">
        <f t="shared" si="68"/>
        <v>0</v>
      </c>
      <c r="K755">
        <f t="shared" si="69"/>
        <v>0</v>
      </c>
      <c r="L755">
        <f t="shared" si="70"/>
        <v>0</v>
      </c>
      <c r="M755">
        <f t="shared" si="71"/>
        <v>0</v>
      </c>
    </row>
    <row r="756" spans="1:13" x14ac:dyDescent="0.2">
      <c r="A756" t="s">
        <v>418</v>
      </c>
      <c r="B756">
        <v>96</v>
      </c>
      <c r="C756" t="s">
        <v>410</v>
      </c>
      <c r="D756">
        <v>0</v>
      </c>
      <c r="E756">
        <v>0</v>
      </c>
      <c r="F756">
        <v>0</v>
      </c>
      <c r="G756">
        <v>0</v>
      </c>
      <c r="H756">
        <f t="shared" si="66"/>
        <v>0</v>
      </c>
      <c r="I756">
        <f t="shared" si="67"/>
        <v>0</v>
      </c>
      <c r="J756">
        <f t="shared" si="68"/>
        <v>0</v>
      </c>
      <c r="K756">
        <f t="shared" si="69"/>
        <v>0</v>
      </c>
      <c r="L756">
        <f t="shared" si="70"/>
        <v>0</v>
      </c>
      <c r="M756">
        <f t="shared" si="71"/>
        <v>0</v>
      </c>
    </row>
    <row r="757" spans="1:13" x14ac:dyDescent="0.2">
      <c r="A757" t="s">
        <v>418</v>
      </c>
      <c r="B757">
        <v>96</v>
      </c>
      <c r="C757" t="s">
        <v>410</v>
      </c>
      <c r="D757">
        <v>0</v>
      </c>
      <c r="E757">
        <v>0</v>
      </c>
      <c r="F757">
        <v>0</v>
      </c>
      <c r="G757">
        <v>0</v>
      </c>
      <c r="H757">
        <f t="shared" si="66"/>
        <v>0</v>
      </c>
      <c r="I757">
        <f t="shared" si="67"/>
        <v>0</v>
      </c>
      <c r="J757">
        <f t="shared" si="68"/>
        <v>0</v>
      </c>
      <c r="K757">
        <f t="shared" si="69"/>
        <v>0</v>
      </c>
      <c r="L757">
        <f t="shared" si="70"/>
        <v>0</v>
      </c>
      <c r="M757">
        <f t="shared" si="71"/>
        <v>0</v>
      </c>
    </row>
    <row r="758" spans="1:13" x14ac:dyDescent="0.2">
      <c r="A758" t="s">
        <v>418</v>
      </c>
      <c r="B758">
        <v>96</v>
      </c>
      <c r="C758" t="s">
        <v>410</v>
      </c>
      <c r="D758">
        <v>0</v>
      </c>
      <c r="E758">
        <v>0</v>
      </c>
      <c r="F758">
        <v>0</v>
      </c>
      <c r="G758">
        <v>1</v>
      </c>
      <c r="H758">
        <f t="shared" si="66"/>
        <v>0</v>
      </c>
      <c r="I758">
        <f t="shared" si="67"/>
        <v>0</v>
      </c>
      <c r="J758">
        <f t="shared" si="68"/>
        <v>0</v>
      </c>
      <c r="K758">
        <f t="shared" si="69"/>
        <v>0</v>
      </c>
      <c r="L758">
        <f t="shared" si="70"/>
        <v>0</v>
      </c>
      <c r="M758">
        <f t="shared" si="71"/>
        <v>0</v>
      </c>
    </row>
    <row r="759" spans="1:13" x14ac:dyDescent="0.2">
      <c r="A759" t="s">
        <v>418</v>
      </c>
      <c r="B759">
        <v>96</v>
      </c>
      <c r="C759" t="s">
        <v>410</v>
      </c>
      <c r="D759">
        <v>0</v>
      </c>
      <c r="E759">
        <v>0</v>
      </c>
      <c r="F759">
        <v>0</v>
      </c>
      <c r="G759">
        <v>0</v>
      </c>
      <c r="H759">
        <f t="shared" si="66"/>
        <v>0</v>
      </c>
      <c r="I759">
        <f t="shared" si="67"/>
        <v>0</v>
      </c>
      <c r="J759">
        <f t="shared" si="68"/>
        <v>0</v>
      </c>
      <c r="K759">
        <f t="shared" si="69"/>
        <v>0</v>
      </c>
      <c r="L759">
        <f t="shared" si="70"/>
        <v>0</v>
      </c>
      <c r="M759">
        <f t="shared" si="71"/>
        <v>0</v>
      </c>
    </row>
    <row r="760" spans="1:13" x14ac:dyDescent="0.2">
      <c r="A760" t="s">
        <v>418</v>
      </c>
      <c r="B760">
        <v>96</v>
      </c>
      <c r="C760" t="s">
        <v>410</v>
      </c>
      <c r="D760">
        <v>0</v>
      </c>
      <c r="E760">
        <v>0</v>
      </c>
      <c r="F760">
        <v>0</v>
      </c>
      <c r="G760">
        <v>1</v>
      </c>
      <c r="H760">
        <f t="shared" si="66"/>
        <v>0</v>
      </c>
      <c r="I760">
        <f t="shared" si="67"/>
        <v>0</v>
      </c>
      <c r="J760">
        <f t="shared" si="68"/>
        <v>0</v>
      </c>
      <c r="K760">
        <f t="shared" si="69"/>
        <v>0</v>
      </c>
      <c r="L760">
        <f t="shared" si="70"/>
        <v>0</v>
      </c>
      <c r="M760">
        <f t="shared" si="71"/>
        <v>0</v>
      </c>
    </row>
    <row r="761" spans="1:13" x14ac:dyDescent="0.2">
      <c r="A761" t="s">
        <v>418</v>
      </c>
      <c r="B761">
        <v>96</v>
      </c>
      <c r="C761" t="s">
        <v>410</v>
      </c>
      <c r="D761">
        <v>0</v>
      </c>
      <c r="E761">
        <v>1</v>
      </c>
      <c r="F761">
        <v>0</v>
      </c>
      <c r="G761">
        <v>0</v>
      </c>
      <c r="H761">
        <f t="shared" si="66"/>
        <v>0</v>
      </c>
      <c r="I761">
        <f t="shared" si="67"/>
        <v>0</v>
      </c>
      <c r="J761">
        <f t="shared" si="68"/>
        <v>0</v>
      </c>
      <c r="K761">
        <f t="shared" si="69"/>
        <v>0</v>
      </c>
      <c r="L761">
        <f t="shared" si="70"/>
        <v>0</v>
      </c>
      <c r="M761">
        <f t="shared" si="71"/>
        <v>0</v>
      </c>
    </row>
    <row r="762" spans="1:13" x14ac:dyDescent="0.2">
      <c r="A762" t="s">
        <v>418</v>
      </c>
      <c r="B762">
        <v>96</v>
      </c>
      <c r="C762" t="s">
        <v>410</v>
      </c>
      <c r="D762">
        <v>0</v>
      </c>
      <c r="E762">
        <v>0</v>
      </c>
      <c r="F762">
        <v>0</v>
      </c>
      <c r="G762">
        <v>0</v>
      </c>
      <c r="H762">
        <f t="shared" si="66"/>
        <v>0</v>
      </c>
      <c r="I762">
        <f t="shared" si="67"/>
        <v>0</v>
      </c>
      <c r="J762">
        <f t="shared" si="68"/>
        <v>0</v>
      </c>
      <c r="K762">
        <f t="shared" si="69"/>
        <v>0</v>
      </c>
      <c r="L762">
        <f t="shared" si="70"/>
        <v>0</v>
      </c>
      <c r="M762">
        <f t="shared" si="71"/>
        <v>0</v>
      </c>
    </row>
    <row r="763" spans="1:13" x14ac:dyDescent="0.2">
      <c r="A763" t="s">
        <v>418</v>
      </c>
      <c r="B763">
        <v>96</v>
      </c>
      <c r="C763" t="s">
        <v>410</v>
      </c>
      <c r="D763">
        <v>0</v>
      </c>
      <c r="E763">
        <v>0</v>
      </c>
      <c r="F763">
        <v>0</v>
      </c>
      <c r="G763">
        <v>0</v>
      </c>
      <c r="H763">
        <f t="shared" si="66"/>
        <v>0</v>
      </c>
      <c r="I763">
        <f t="shared" si="67"/>
        <v>0</v>
      </c>
      <c r="J763">
        <f t="shared" si="68"/>
        <v>0</v>
      </c>
      <c r="K763">
        <f t="shared" si="69"/>
        <v>0</v>
      </c>
      <c r="L763">
        <f t="shared" si="70"/>
        <v>0</v>
      </c>
      <c r="M763">
        <f t="shared" si="71"/>
        <v>0</v>
      </c>
    </row>
    <row r="764" spans="1:13" x14ac:dyDescent="0.2">
      <c r="A764" t="s">
        <v>418</v>
      </c>
      <c r="B764">
        <v>96</v>
      </c>
      <c r="C764" t="s">
        <v>410</v>
      </c>
      <c r="D764">
        <v>0</v>
      </c>
      <c r="E764">
        <v>0</v>
      </c>
      <c r="F764">
        <v>0</v>
      </c>
      <c r="G764">
        <v>0</v>
      </c>
      <c r="H764">
        <f t="shared" si="66"/>
        <v>0</v>
      </c>
      <c r="I764">
        <f t="shared" si="67"/>
        <v>0</v>
      </c>
      <c r="J764">
        <f t="shared" si="68"/>
        <v>0</v>
      </c>
      <c r="K764">
        <f t="shared" si="69"/>
        <v>0</v>
      </c>
      <c r="L764">
        <f t="shared" si="70"/>
        <v>0</v>
      </c>
      <c r="M764">
        <f t="shared" si="71"/>
        <v>0</v>
      </c>
    </row>
    <row r="765" spans="1:13" x14ac:dyDescent="0.2">
      <c r="A765" t="s">
        <v>418</v>
      </c>
      <c r="B765">
        <v>96</v>
      </c>
      <c r="C765" t="s">
        <v>410</v>
      </c>
      <c r="D765">
        <v>0</v>
      </c>
      <c r="E765">
        <v>0</v>
      </c>
      <c r="F765">
        <v>0</v>
      </c>
      <c r="G765">
        <v>0</v>
      </c>
      <c r="H765">
        <f t="shared" si="66"/>
        <v>0</v>
      </c>
      <c r="I765">
        <f t="shared" si="67"/>
        <v>0</v>
      </c>
      <c r="J765">
        <f t="shared" si="68"/>
        <v>0</v>
      </c>
      <c r="K765">
        <f t="shared" si="69"/>
        <v>0</v>
      </c>
      <c r="L765">
        <f t="shared" si="70"/>
        <v>0</v>
      </c>
      <c r="M765">
        <f t="shared" si="71"/>
        <v>0</v>
      </c>
    </row>
    <row r="766" spans="1:13" x14ac:dyDescent="0.2">
      <c r="A766" t="s">
        <v>418</v>
      </c>
      <c r="B766">
        <v>96</v>
      </c>
      <c r="C766" t="s">
        <v>410</v>
      </c>
      <c r="D766">
        <v>0</v>
      </c>
      <c r="E766">
        <v>0</v>
      </c>
      <c r="F766">
        <v>0</v>
      </c>
      <c r="G766">
        <v>0</v>
      </c>
      <c r="H766">
        <f t="shared" si="66"/>
        <v>0</v>
      </c>
      <c r="I766">
        <f t="shared" si="67"/>
        <v>0</v>
      </c>
      <c r="J766">
        <f t="shared" si="68"/>
        <v>0</v>
      </c>
      <c r="K766">
        <f t="shared" si="69"/>
        <v>0</v>
      </c>
      <c r="L766">
        <f t="shared" si="70"/>
        <v>0</v>
      </c>
      <c r="M766">
        <f t="shared" si="71"/>
        <v>0</v>
      </c>
    </row>
    <row r="767" spans="1:13" x14ac:dyDescent="0.2">
      <c r="A767" t="s">
        <v>418</v>
      </c>
      <c r="B767">
        <v>96</v>
      </c>
      <c r="C767" t="s">
        <v>410</v>
      </c>
      <c r="D767">
        <v>0</v>
      </c>
      <c r="E767">
        <v>0</v>
      </c>
      <c r="F767">
        <v>0</v>
      </c>
      <c r="G767">
        <v>0</v>
      </c>
      <c r="H767">
        <f t="shared" si="66"/>
        <v>0</v>
      </c>
      <c r="I767">
        <f t="shared" si="67"/>
        <v>0</v>
      </c>
      <c r="J767">
        <f t="shared" si="68"/>
        <v>0</v>
      </c>
      <c r="K767">
        <f t="shared" si="69"/>
        <v>0</v>
      </c>
      <c r="L767">
        <f t="shared" si="70"/>
        <v>0</v>
      </c>
      <c r="M767">
        <f t="shared" si="71"/>
        <v>0</v>
      </c>
    </row>
    <row r="768" spans="1:13" x14ac:dyDescent="0.2">
      <c r="A768" t="s">
        <v>418</v>
      </c>
      <c r="B768">
        <v>96</v>
      </c>
      <c r="C768" t="s">
        <v>410</v>
      </c>
      <c r="D768">
        <v>0</v>
      </c>
      <c r="E768">
        <v>0</v>
      </c>
      <c r="F768">
        <v>0</v>
      </c>
      <c r="G768">
        <v>0</v>
      </c>
      <c r="H768">
        <f t="shared" si="66"/>
        <v>0</v>
      </c>
      <c r="I768">
        <f t="shared" si="67"/>
        <v>0</v>
      </c>
      <c r="J768">
        <f t="shared" si="68"/>
        <v>0</v>
      </c>
      <c r="K768">
        <f t="shared" si="69"/>
        <v>0</v>
      </c>
      <c r="L768">
        <f t="shared" si="70"/>
        <v>0</v>
      </c>
      <c r="M768">
        <f t="shared" si="71"/>
        <v>0</v>
      </c>
    </row>
    <row r="769" spans="1:13" x14ac:dyDescent="0.2">
      <c r="A769" t="s">
        <v>418</v>
      </c>
      <c r="B769">
        <v>96</v>
      </c>
      <c r="C769" t="s">
        <v>410</v>
      </c>
      <c r="D769">
        <v>0</v>
      </c>
      <c r="E769">
        <v>1</v>
      </c>
      <c r="F769">
        <v>0</v>
      </c>
      <c r="G769">
        <v>0</v>
      </c>
      <c r="H769">
        <f t="shared" si="66"/>
        <v>0</v>
      </c>
      <c r="I769">
        <f t="shared" si="67"/>
        <v>0</v>
      </c>
      <c r="J769">
        <f t="shared" si="68"/>
        <v>0</v>
      </c>
      <c r="K769">
        <f t="shared" si="69"/>
        <v>0</v>
      </c>
      <c r="L769">
        <f t="shared" si="70"/>
        <v>0</v>
      </c>
      <c r="M769">
        <f t="shared" si="71"/>
        <v>0</v>
      </c>
    </row>
    <row r="770" spans="1:13" x14ac:dyDescent="0.2">
      <c r="A770" t="s">
        <v>418</v>
      </c>
      <c r="B770">
        <v>96</v>
      </c>
      <c r="C770" t="s">
        <v>410</v>
      </c>
      <c r="D770">
        <v>0</v>
      </c>
      <c r="E770">
        <v>0</v>
      </c>
      <c r="F770">
        <v>0</v>
      </c>
      <c r="G770">
        <v>0</v>
      </c>
      <c r="H770">
        <f t="shared" si="66"/>
        <v>0</v>
      </c>
      <c r="I770">
        <f t="shared" si="67"/>
        <v>0</v>
      </c>
      <c r="J770">
        <f t="shared" si="68"/>
        <v>0</v>
      </c>
      <c r="K770">
        <f t="shared" si="69"/>
        <v>0</v>
      </c>
      <c r="L770">
        <f t="shared" si="70"/>
        <v>0</v>
      </c>
      <c r="M770">
        <f t="shared" si="71"/>
        <v>0</v>
      </c>
    </row>
    <row r="771" spans="1:13" x14ac:dyDescent="0.2">
      <c r="A771" t="s">
        <v>418</v>
      </c>
      <c r="B771">
        <v>96</v>
      </c>
      <c r="C771" t="s">
        <v>410</v>
      </c>
      <c r="D771">
        <v>0</v>
      </c>
      <c r="E771">
        <v>0</v>
      </c>
      <c r="F771">
        <v>0</v>
      </c>
      <c r="G771">
        <v>0</v>
      </c>
      <c r="H771">
        <f t="shared" ref="H771:H834" si="72">IF(D771+E771=2,1,0)</f>
        <v>0</v>
      </c>
      <c r="I771">
        <f t="shared" ref="I771:I834" si="73">IF(D771+F771=2,1,0)</f>
        <v>0</v>
      </c>
      <c r="J771">
        <f t="shared" ref="J771:J834" si="74">IF(D771+G771=2,1,0)</f>
        <v>0</v>
      </c>
      <c r="K771">
        <f t="shared" ref="K771:K834" si="75">IF(E771+F771=2,1,0)</f>
        <v>0</v>
      </c>
      <c r="L771">
        <f t="shared" ref="L771:L834" si="76">IF(E771+G771=2,1,0)</f>
        <v>0</v>
      </c>
      <c r="M771">
        <f t="shared" ref="M771:M834" si="77">IF(F771+G771=2,1,0)</f>
        <v>0</v>
      </c>
    </row>
    <row r="772" spans="1:13" x14ac:dyDescent="0.2">
      <c r="A772" t="s">
        <v>418</v>
      </c>
      <c r="B772">
        <v>96</v>
      </c>
      <c r="C772" t="s">
        <v>410</v>
      </c>
      <c r="D772">
        <v>0</v>
      </c>
      <c r="E772">
        <v>1</v>
      </c>
      <c r="F772">
        <v>0</v>
      </c>
      <c r="G772">
        <v>1</v>
      </c>
      <c r="H772">
        <f t="shared" si="72"/>
        <v>0</v>
      </c>
      <c r="I772">
        <f t="shared" si="73"/>
        <v>0</v>
      </c>
      <c r="J772">
        <f t="shared" si="74"/>
        <v>0</v>
      </c>
      <c r="K772">
        <f t="shared" si="75"/>
        <v>0</v>
      </c>
      <c r="L772">
        <f t="shared" si="76"/>
        <v>1</v>
      </c>
      <c r="M772">
        <f t="shared" si="77"/>
        <v>0</v>
      </c>
    </row>
    <row r="773" spans="1:13" x14ac:dyDescent="0.2">
      <c r="A773" t="s">
        <v>418</v>
      </c>
      <c r="B773">
        <v>96</v>
      </c>
      <c r="C773" t="s">
        <v>410</v>
      </c>
      <c r="D773">
        <v>0</v>
      </c>
      <c r="E773">
        <v>0</v>
      </c>
      <c r="F773">
        <v>0</v>
      </c>
      <c r="G773">
        <v>1</v>
      </c>
      <c r="H773">
        <f t="shared" si="72"/>
        <v>0</v>
      </c>
      <c r="I773">
        <f t="shared" si="73"/>
        <v>0</v>
      </c>
      <c r="J773">
        <f t="shared" si="74"/>
        <v>0</v>
      </c>
      <c r="K773">
        <f t="shared" si="75"/>
        <v>0</v>
      </c>
      <c r="L773">
        <f t="shared" si="76"/>
        <v>0</v>
      </c>
      <c r="M773">
        <f t="shared" si="77"/>
        <v>0</v>
      </c>
    </row>
    <row r="774" spans="1:13" x14ac:dyDescent="0.2">
      <c r="A774" t="s">
        <v>418</v>
      </c>
      <c r="B774">
        <v>96</v>
      </c>
      <c r="C774" t="s">
        <v>410</v>
      </c>
      <c r="D774">
        <v>0</v>
      </c>
      <c r="E774">
        <v>0</v>
      </c>
      <c r="F774">
        <v>0</v>
      </c>
      <c r="G774">
        <v>0</v>
      </c>
      <c r="H774">
        <f t="shared" si="72"/>
        <v>0</v>
      </c>
      <c r="I774">
        <f t="shared" si="73"/>
        <v>0</v>
      </c>
      <c r="J774">
        <f t="shared" si="74"/>
        <v>0</v>
      </c>
      <c r="K774">
        <f t="shared" si="75"/>
        <v>0</v>
      </c>
      <c r="L774">
        <f t="shared" si="76"/>
        <v>0</v>
      </c>
      <c r="M774">
        <f t="shared" si="77"/>
        <v>0</v>
      </c>
    </row>
    <row r="775" spans="1:13" x14ac:dyDescent="0.2">
      <c r="A775" t="s">
        <v>418</v>
      </c>
      <c r="B775">
        <v>96</v>
      </c>
      <c r="C775" t="s">
        <v>410</v>
      </c>
      <c r="D775">
        <v>0</v>
      </c>
      <c r="E775">
        <v>0</v>
      </c>
      <c r="F775">
        <v>0</v>
      </c>
      <c r="G775">
        <v>1</v>
      </c>
      <c r="H775">
        <f t="shared" si="72"/>
        <v>0</v>
      </c>
      <c r="I775">
        <f t="shared" si="73"/>
        <v>0</v>
      </c>
      <c r="J775">
        <f t="shared" si="74"/>
        <v>0</v>
      </c>
      <c r="K775">
        <f t="shared" si="75"/>
        <v>0</v>
      </c>
      <c r="L775">
        <f t="shared" si="76"/>
        <v>0</v>
      </c>
      <c r="M775">
        <f t="shared" si="77"/>
        <v>0</v>
      </c>
    </row>
    <row r="776" spans="1:13" x14ac:dyDescent="0.2">
      <c r="A776" t="s">
        <v>418</v>
      </c>
      <c r="B776">
        <v>96</v>
      </c>
      <c r="C776" t="s">
        <v>410</v>
      </c>
      <c r="D776">
        <v>0</v>
      </c>
      <c r="E776">
        <v>0</v>
      </c>
      <c r="F776">
        <v>0</v>
      </c>
      <c r="G776">
        <v>0</v>
      </c>
      <c r="H776">
        <f t="shared" si="72"/>
        <v>0</v>
      </c>
      <c r="I776">
        <f t="shared" si="73"/>
        <v>0</v>
      </c>
      <c r="J776">
        <f t="shared" si="74"/>
        <v>0</v>
      </c>
      <c r="K776">
        <f t="shared" si="75"/>
        <v>0</v>
      </c>
      <c r="L776">
        <f t="shared" si="76"/>
        <v>0</v>
      </c>
      <c r="M776">
        <f t="shared" si="77"/>
        <v>0</v>
      </c>
    </row>
    <row r="777" spans="1:13" x14ac:dyDescent="0.2">
      <c r="A777" t="s">
        <v>418</v>
      </c>
      <c r="B777">
        <v>96</v>
      </c>
      <c r="C777" t="s">
        <v>410</v>
      </c>
      <c r="D777">
        <v>0</v>
      </c>
      <c r="E777">
        <v>1</v>
      </c>
      <c r="F777">
        <v>0</v>
      </c>
      <c r="G777">
        <v>0</v>
      </c>
      <c r="H777">
        <f t="shared" si="72"/>
        <v>0</v>
      </c>
      <c r="I777">
        <f t="shared" si="73"/>
        <v>0</v>
      </c>
      <c r="J777">
        <f t="shared" si="74"/>
        <v>0</v>
      </c>
      <c r="K777">
        <f t="shared" si="75"/>
        <v>0</v>
      </c>
      <c r="L777">
        <f t="shared" si="76"/>
        <v>0</v>
      </c>
      <c r="M777">
        <f t="shared" si="77"/>
        <v>0</v>
      </c>
    </row>
    <row r="778" spans="1:13" x14ac:dyDescent="0.2">
      <c r="A778" t="s">
        <v>418</v>
      </c>
      <c r="B778">
        <v>96</v>
      </c>
      <c r="C778" t="s">
        <v>411</v>
      </c>
      <c r="D778">
        <v>0</v>
      </c>
      <c r="E778">
        <v>0</v>
      </c>
      <c r="F778">
        <v>0</v>
      </c>
      <c r="G778">
        <v>0</v>
      </c>
      <c r="H778">
        <f t="shared" si="72"/>
        <v>0</v>
      </c>
      <c r="I778">
        <f t="shared" si="73"/>
        <v>0</v>
      </c>
      <c r="J778">
        <f t="shared" si="74"/>
        <v>0</v>
      </c>
      <c r="K778">
        <f t="shared" si="75"/>
        <v>0</v>
      </c>
      <c r="L778">
        <f t="shared" si="76"/>
        <v>0</v>
      </c>
      <c r="M778">
        <f t="shared" si="77"/>
        <v>0</v>
      </c>
    </row>
    <row r="779" spans="1:13" x14ac:dyDescent="0.2">
      <c r="A779" t="s">
        <v>418</v>
      </c>
      <c r="B779">
        <v>96</v>
      </c>
      <c r="C779" t="s">
        <v>411</v>
      </c>
      <c r="D779">
        <v>0</v>
      </c>
      <c r="E779">
        <v>0</v>
      </c>
      <c r="F779">
        <v>0</v>
      </c>
      <c r="G779">
        <v>0</v>
      </c>
      <c r="H779">
        <f t="shared" si="72"/>
        <v>0</v>
      </c>
      <c r="I779">
        <f t="shared" si="73"/>
        <v>0</v>
      </c>
      <c r="J779">
        <f t="shared" si="74"/>
        <v>0</v>
      </c>
      <c r="K779">
        <f t="shared" si="75"/>
        <v>0</v>
      </c>
      <c r="L779">
        <f t="shared" si="76"/>
        <v>0</v>
      </c>
      <c r="M779">
        <f t="shared" si="77"/>
        <v>0</v>
      </c>
    </row>
    <row r="780" spans="1:13" x14ac:dyDescent="0.2">
      <c r="A780" t="s">
        <v>418</v>
      </c>
      <c r="B780">
        <v>96</v>
      </c>
      <c r="C780" t="s">
        <v>411</v>
      </c>
      <c r="D780">
        <v>0</v>
      </c>
      <c r="E780">
        <v>0</v>
      </c>
      <c r="F780">
        <v>0</v>
      </c>
      <c r="G780">
        <v>0</v>
      </c>
      <c r="H780">
        <f t="shared" si="72"/>
        <v>0</v>
      </c>
      <c r="I780">
        <f t="shared" si="73"/>
        <v>0</v>
      </c>
      <c r="J780">
        <f t="shared" si="74"/>
        <v>0</v>
      </c>
      <c r="K780">
        <f t="shared" si="75"/>
        <v>0</v>
      </c>
      <c r="L780">
        <f t="shared" si="76"/>
        <v>0</v>
      </c>
      <c r="M780">
        <f t="shared" si="77"/>
        <v>0</v>
      </c>
    </row>
    <row r="781" spans="1:13" x14ac:dyDescent="0.2">
      <c r="A781" t="s">
        <v>418</v>
      </c>
      <c r="B781">
        <v>96</v>
      </c>
      <c r="C781" t="s">
        <v>411</v>
      </c>
      <c r="D781">
        <v>0</v>
      </c>
      <c r="E781">
        <v>0</v>
      </c>
      <c r="F781">
        <v>0</v>
      </c>
      <c r="G781">
        <v>0</v>
      </c>
      <c r="H781">
        <f t="shared" si="72"/>
        <v>0</v>
      </c>
      <c r="I781">
        <f t="shared" si="73"/>
        <v>0</v>
      </c>
      <c r="J781">
        <f t="shared" si="74"/>
        <v>0</v>
      </c>
      <c r="K781">
        <f t="shared" si="75"/>
        <v>0</v>
      </c>
      <c r="L781">
        <f t="shared" si="76"/>
        <v>0</v>
      </c>
      <c r="M781">
        <f t="shared" si="77"/>
        <v>0</v>
      </c>
    </row>
    <row r="782" spans="1:13" x14ac:dyDescent="0.2">
      <c r="A782" t="s">
        <v>418</v>
      </c>
      <c r="B782">
        <v>96</v>
      </c>
      <c r="C782" t="s">
        <v>411</v>
      </c>
      <c r="D782">
        <v>0</v>
      </c>
      <c r="E782">
        <v>0</v>
      </c>
      <c r="F782">
        <v>0</v>
      </c>
      <c r="G782">
        <v>0</v>
      </c>
      <c r="H782">
        <f t="shared" si="72"/>
        <v>0</v>
      </c>
      <c r="I782">
        <f t="shared" si="73"/>
        <v>0</v>
      </c>
      <c r="J782">
        <f t="shared" si="74"/>
        <v>0</v>
      </c>
      <c r="K782">
        <f t="shared" si="75"/>
        <v>0</v>
      </c>
      <c r="L782">
        <f t="shared" si="76"/>
        <v>0</v>
      </c>
      <c r="M782">
        <f t="shared" si="77"/>
        <v>0</v>
      </c>
    </row>
    <row r="783" spans="1:13" x14ac:dyDescent="0.2">
      <c r="A783" t="s">
        <v>418</v>
      </c>
      <c r="B783">
        <v>96</v>
      </c>
      <c r="C783" t="s">
        <v>411</v>
      </c>
      <c r="D783">
        <v>0</v>
      </c>
      <c r="E783">
        <v>0</v>
      </c>
      <c r="F783">
        <v>0</v>
      </c>
      <c r="G783">
        <v>0</v>
      </c>
      <c r="H783">
        <f t="shared" si="72"/>
        <v>0</v>
      </c>
      <c r="I783">
        <f t="shared" si="73"/>
        <v>0</v>
      </c>
      <c r="J783">
        <f t="shared" si="74"/>
        <v>0</v>
      </c>
      <c r="K783">
        <f t="shared" si="75"/>
        <v>0</v>
      </c>
      <c r="L783">
        <f t="shared" si="76"/>
        <v>0</v>
      </c>
      <c r="M783">
        <f t="shared" si="77"/>
        <v>0</v>
      </c>
    </row>
    <row r="784" spans="1:13" x14ac:dyDescent="0.2">
      <c r="A784" t="s">
        <v>418</v>
      </c>
      <c r="B784">
        <v>96</v>
      </c>
      <c r="C784" t="s">
        <v>411</v>
      </c>
      <c r="D784">
        <v>0</v>
      </c>
      <c r="E784">
        <v>0</v>
      </c>
      <c r="F784">
        <v>0</v>
      </c>
      <c r="G784">
        <v>0</v>
      </c>
      <c r="H784">
        <f t="shared" si="72"/>
        <v>0</v>
      </c>
      <c r="I784">
        <f t="shared" si="73"/>
        <v>0</v>
      </c>
      <c r="J784">
        <f t="shared" si="74"/>
        <v>0</v>
      </c>
      <c r="K784">
        <f t="shared" si="75"/>
        <v>0</v>
      </c>
      <c r="L784">
        <f t="shared" si="76"/>
        <v>0</v>
      </c>
      <c r="M784">
        <f t="shared" si="77"/>
        <v>0</v>
      </c>
    </row>
    <row r="785" spans="1:13" x14ac:dyDescent="0.2">
      <c r="A785" t="s">
        <v>418</v>
      </c>
      <c r="B785">
        <v>96</v>
      </c>
      <c r="C785" t="s">
        <v>411</v>
      </c>
      <c r="D785">
        <v>0</v>
      </c>
      <c r="E785">
        <v>0</v>
      </c>
      <c r="F785">
        <v>0</v>
      </c>
      <c r="G785">
        <v>1</v>
      </c>
      <c r="H785">
        <f t="shared" si="72"/>
        <v>0</v>
      </c>
      <c r="I785">
        <f t="shared" si="73"/>
        <v>0</v>
      </c>
      <c r="J785">
        <f t="shared" si="74"/>
        <v>0</v>
      </c>
      <c r="K785">
        <f t="shared" si="75"/>
        <v>0</v>
      </c>
      <c r="L785">
        <f t="shared" si="76"/>
        <v>0</v>
      </c>
      <c r="M785">
        <f t="shared" si="77"/>
        <v>0</v>
      </c>
    </row>
    <row r="786" spans="1:13" x14ac:dyDescent="0.2">
      <c r="A786" t="s">
        <v>418</v>
      </c>
      <c r="B786">
        <v>96</v>
      </c>
      <c r="C786" t="s">
        <v>411</v>
      </c>
      <c r="D786">
        <v>0</v>
      </c>
      <c r="E786">
        <v>0</v>
      </c>
      <c r="F786">
        <v>0</v>
      </c>
      <c r="G786">
        <v>0</v>
      </c>
      <c r="H786">
        <f t="shared" si="72"/>
        <v>0</v>
      </c>
      <c r="I786">
        <f t="shared" si="73"/>
        <v>0</v>
      </c>
      <c r="J786">
        <f t="shared" si="74"/>
        <v>0</v>
      </c>
      <c r="K786">
        <f t="shared" si="75"/>
        <v>0</v>
      </c>
      <c r="L786">
        <f t="shared" si="76"/>
        <v>0</v>
      </c>
      <c r="M786">
        <f t="shared" si="77"/>
        <v>0</v>
      </c>
    </row>
    <row r="787" spans="1:13" x14ac:dyDescent="0.2">
      <c r="A787" t="s">
        <v>418</v>
      </c>
      <c r="B787">
        <v>96</v>
      </c>
      <c r="C787" t="s">
        <v>411</v>
      </c>
      <c r="D787">
        <v>0</v>
      </c>
      <c r="E787">
        <v>1</v>
      </c>
      <c r="F787">
        <v>0</v>
      </c>
      <c r="G787">
        <v>0</v>
      </c>
      <c r="H787">
        <f t="shared" si="72"/>
        <v>0</v>
      </c>
      <c r="I787">
        <f t="shared" si="73"/>
        <v>0</v>
      </c>
      <c r="J787">
        <f t="shared" si="74"/>
        <v>0</v>
      </c>
      <c r="K787">
        <f t="shared" si="75"/>
        <v>0</v>
      </c>
      <c r="L787">
        <f t="shared" si="76"/>
        <v>0</v>
      </c>
      <c r="M787">
        <f t="shared" si="77"/>
        <v>0</v>
      </c>
    </row>
    <row r="788" spans="1:13" x14ac:dyDescent="0.2">
      <c r="A788" t="s">
        <v>418</v>
      </c>
      <c r="B788">
        <v>96</v>
      </c>
      <c r="C788" t="s">
        <v>411</v>
      </c>
      <c r="D788">
        <v>0</v>
      </c>
      <c r="E788">
        <v>0</v>
      </c>
      <c r="F788">
        <v>0</v>
      </c>
      <c r="G788">
        <v>0</v>
      </c>
      <c r="H788">
        <f t="shared" si="72"/>
        <v>0</v>
      </c>
      <c r="I788">
        <f t="shared" si="73"/>
        <v>0</v>
      </c>
      <c r="J788">
        <f t="shared" si="74"/>
        <v>0</v>
      </c>
      <c r="K788">
        <f t="shared" si="75"/>
        <v>0</v>
      </c>
      <c r="L788">
        <f t="shared" si="76"/>
        <v>0</v>
      </c>
      <c r="M788">
        <f t="shared" si="77"/>
        <v>0</v>
      </c>
    </row>
    <row r="789" spans="1:13" x14ac:dyDescent="0.2">
      <c r="A789" t="s">
        <v>418</v>
      </c>
      <c r="B789">
        <v>96</v>
      </c>
      <c r="C789" t="s">
        <v>411</v>
      </c>
      <c r="D789">
        <v>0</v>
      </c>
      <c r="E789">
        <v>0</v>
      </c>
      <c r="F789">
        <v>0</v>
      </c>
      <c r="G789">
        <v>0</v>
      </c>
      <c r="H789">
        <f t="shared" si="72"/>
        <v>0</v>
      </c>
      <c r="I789">
        <f t="shared" si="73"/>
        <v>0</v>
      </c>
      <c r="J789">
        <f t="shared" si="74"/>
        <v>0</v>
      </c>
      <c r="K789">
        <f t="shared" si="75"/>
        <v>0</v>
      </c>
      <c r="L789">
        <f t="shared" si="76"/>
        <v>0</v>
      </c>
      <c r="M789">
        <f t="shared" si="77"/>
        <v>0</v>
      </c>
    </row>
    <row r="790" spans="1:13" x14ac:dyDescent="0.2">
      <c r="A790" t="s">
        <v>418</v>
      </c>
      <c r="B790">
        <v>96</v>
      </c>
      <c r="C790" t="s">
        <v>411</v>
      </c>
      <c r="D790">
        <v>0</v>
      </c>
      <c r="E790">
        <v>0</v>
      </c>
      <c r="F790">
        <v>0</v>
      </c>
      <c r="G790">
        <v>0</v>
      </c>
      <c r="H790">
        <f t="shared" si="72"/>
        <v>0</v>
      </c>
      <c r="I790">
        <f t="shared" si="73"/>
        <v>0</v>
      </c>
      <c r="J790">
        <f t="shared" si="74"/>
        <v>0</v>
      </c>
      <c r="K790">
        <f t="shared" si="75"/>
        <v>0</v>
      </c>
      <c r="L790">
        <f t="shared" si="76"/>
        <v>0</v>
      </c>
      <c r="M790">
        <f t="shared" si="77"/>
        <v>0</v>
      </c>
    </row>
    <row r="791" spans="1:13" x14ac:dyDescent="0.2">
      <c r="A791" t="s">
        <v>418</v>
      </c>
      <c r="B791">
        <v>96</v>
      </c>
      <c r="C791" t="s">
        <v>411</v>
      </c>
      <c r="D791">
        <v>0</v>
      </c>
      <c r="E791">
        <v>0</v>
      </c>
      <c r="F791">
        <v>0</v>
      </c>
      <c r="G791">
        <v>0</v>
      </c>
      <c r="H791">
        <f t="shared" si="72"/>
        <v>0</v>
      </c>
      <c r="I791">
        <f t="shared" si="73"/>
        <v>0</v>
      </c>
      <c r="J791">
        <f t="shared" si="74"/>
        <v>0</v>
      </c>
      <c r="K791">
        <f t="shared" si="75"/>
        <v>0</v>
      </c>
      <c r="L791">
        <f t="shared" si="76"/>
        <v>0</v>
      </c>
      <c r="M791">
        <f t="shared" si="77"/>
        <v>0</v>
      </c>
    </row>
    <row r="792" spans="1:13" x14ac:dyDescent="0.2">
      <c r="A792" t="s">
        <v>418</v>
      </c>
      <c r="B792">
        <v>96</v>
      </c>
      <c r="C792" t="s">
        <v>411</v>
      </c>
      <c r="D792">
        <v>0</v>
      </c>
      <c r="E792">
        <v>0</v>
      </c>
      <c r="F792">
        <v>0</v>
      </c>
      <c r="G792">
        <v>0</v>
      </c>
      <c r="H792">
        <f t="shared" si="72"/>
        <v>0</v>
      </c>
      <c r="I792">
        <f t="shared" si="73"/>
        <v>0</v>
      </c>
      <c r="J792">
        <f t="shared" si="74"/>
        <v>0</v>
      </c>
      <c r="K792">
        <f t="shared" si="75"/>
        <v>0</v>
      </c>
      <c r="L792">
        <f t="shared" si="76"/>
        <v>0</v>
      </c>
      <c r="M792">
        <f t="shared" si="77"/>
        <v>0</v>
      </c>
    </row>
    <row r="793" spans="1:13" x14ac:dyDescent="0.2">
      <c r="A793" t="s">
        <v>418</v>
      </c>
      <c r="B793">
        <v>96</v>
      </c>
      <c r="C793" t="s">
        <v>411</v>
      </c>
      <c r="D793">
        <v>0</v>
      </c>
      <c r="E793">
        <v>0</v>
      </c>
      <c r="F793">
        <v>0</v>
      </c>
      <c r="G793">
        <v>0</v>
      </c>
      <c r="H793">
        <f t="shared" si="72"/>
        <v>0</v>
      </c>
      <c r="I793">
        <f t="shared" si="73"/>
        <v>0</v>
      </c>
      <c r="J793">
        <f t="shared" si="74"/>
        <v>0</v>
      </c>
      <c r="K793">
        <f t="shared" si="75"/>
        <v>0</v>
      </c>
      <c r="L793">
        <f t="shared" si="76"/>
        <v>0</v>
      </c>
      <c r="M793">
        <f t="shared" si="77"/>
        <v>0</v>
      </c>
    </row>
    <row r="794" spans="1:13" x14ac:dyDescent="0.2">
      <c r="A794" t="s">
        <v>418</v>
      </c>
      <c r="B794">
        <v>96</v>
      </c>
      <c r="C794" t="s">
        <v>411</v>
      </c>
      <c r="D794">
        <v>0</v>
      </c>
      <c r="E794">
        <v>0</v>
      </c>
      <c r="F794">
        <v>0</v>
      </c>
      <c r="G794">
        <v>0</v>
      </c>
      <c r="H794">
        <f t="shared" si="72"/>
        <v>0</v>
      </c>
      <c r="I794">
        <f t="shared" si="73"/>
        <v>0</v>
      </c>
      <c r="J794">
        <f t="shared" si="74"/>
        <v>0</v>
      </c>
      <c r="K794">
        <f t="shared" si="75"/>
        <v>0</v>
      </c>
      <c r="L794">
        <f t="shared" si="76"/>
        <v>0</v>
      </c>
      <c r="M794">
        <f t="shared" si="77"/>
        <v>0</v>
      </c>
    </row>
    <row r="795" spans="1:13" x14ac:dyDescent="0.2">
      <c r="A795" t="s">
        <v>418</v>
      </c>
      <c r="B795">
        <v>96</v>
      </c>
      <c r="C795" t="s">
        <v>411</v>
      </c>
      <c r="D795">
        <v>0</v>
      </c>
      <c r="E795">
        <v>0</v>
      </c>
      <c r="F795">
        <v>0</v>
      </c>
      <c r="G795">
        <v>1</v>
      </c>
      <c r="H795">
        <f t="shared" si="72"/>
        <v>0</v>
      </c>
      <c r="I795">
        <f t="shared" si="73"/>
        <v>0</v>
      </c>
      <c r="J795">
        <f t="shared" si="74"/>
        <v>0</v>
      </c>
      <c r="K795">
        <f t="shared" si="75"/>
        <v>0</v>
      </c>
      <c r="L795">
        <f t="shared" si="76"/>
        <v>0</v>
      </c>
      <c r="M795">
        <f t="shared" si="77"/>
        <v>0</v>
      </c>
    </row>
    <row r="796" spans="1:13" x14ac:dyDescent="0.2">
      <c r="A796" t="s">
        <v>418</v>
      </c>
      <c r="B796">
        <v>96</v>
      </c>
      <c r="C796" t="s">
        <v>411</v>
      </c>
      <c r="D796">
        <v>0</v>
      </c>
      <c r="E796">
        <v>0</v>
      </c>
      <c r="F796">
        <v>0</v>
      </c>
      <c r="G796">
        <v>0</v>
      </c>
      <c r="H796">
        <f t="shared" si="72"/>
        <v>0</v>
      </c>
      <c r="I796">
        <f t="shared" si="73"/>
        <v>0</v>
      </c>
      <c r="J796">
        <f t="shared" si="74"/>
        <v>0</v>
      </c>
      <c r="K796">
        <f t="shared" si="75"/>
        <v>0</v>
      </c>
      <c r="L796">
        <f t="shared" si="76"/>
        <v>0</v>
      </c>
      <c r="M796">
        <f t="shared" si="77"/>
        <v>0</v>
      </c>
    </row>
    <row r="797" spans="1:13" x14ac:dyDescent="0.2">
      <c r="A797" t="s">
        <v>418</v>
      </c>
      <c r="B797">
        <v>96</v>
      </c>
      <c r="C797" t="s">
        <v>411</v>
      </c>
      <c r="D797">
        <v>0</v>
      </c>
      <c r="E797">
        <v>0</v>
      </c>
      <c r="F797">
        <v>0</v>
      </c>
      <c r="G797">
        <v>0</v>
      </c>
      <c r="H797">
        <f t="shared" si="72"/>
        <v>0</v>
      </c>
      <c r="I797">
        <f t="shared" si="73"/>
        <v>0</v>
      </c>
      <c r="J797">
        <f t="shared" si="74"/>
        <v>0</v>
      </c>
      <c r="K797">
        <f t="shared" si="75"/>
        <v>0</v>
      </c>
      <c r="L797">
        <f t="shared" si="76"/>
        <v>0</v>
      </c>
      <c r="M797">
        <f t="shared" si="77"/>
        <v>0</v>
      </c>
    </row>
    <row r="798" spans="1:13" x14ac:dyDescent="0.2">
      <c r="A798" t="s">
        <v>418</v>
      </c>
      <c r="B798">
        <v>96</v>
      </c>
      <c r="C798" t="s">
        <v>411</v>
      </c>
      <c r="D798">
        <v>0</v>
      </c>
      <c r="E798">
        <v>0</v>
      </c>
      <c r="F798">
        <v>0</v>
      </c>
      <c r="G798">
        <v>0</v>
      </c>
      <c r="H798">
        <f t="shared" si="72"/>
        <v>0</v>
      </c>
      <c r="I798">
        <f t="shared" si="73"/>
        <v>0</v>
      </c>
      <c r="J798">
        <f t="shared" si="74"/>
        <v>0</v>
      </c>
      <c r="K798">
        <f t="shared" si="75"/>
        <v>0</v>
      </c>
      <c r="L798">
        <f t="shared" si="76"/>
        <v>0</v>
      </c>
      <c r="M798">
        <f t="shared" si="77"/>
        <v>0</v>
      </c>
    </row>
    <row r="799" spans="1:13" x14ac:dyDescent="0.2">
      <c r="A799" t="s">
        <v>418</v>
      </c>
      <c r="B799">
        <v>96</v>
      </c>
      <c r="C799" t="s">
        <v>411</v>
      </c>
      <c r="D799">
        <v>0</v>
      </c>
      <c r="E799">
        <v>0</v>
      </c>
      <c r="F799">
        <v>0</v>
      </c>
      <c r="G799">
        <v>1</v>
      </c>
      <c r="H799">
        <f t="shared" si="72"/>
        <v>0</v>
      </c>
      <c r="I799">
        <f t="shared" si="73"/>
        <v>0</v>
      </c>
      <c r="J799">
        <f t="shared" si="74"/>
        <v>0</v>
      </c>
      <c r="K799">
        <f t="shared" si="75"/>
        <v>0</v>
      </c>
      <c r="L799">
        <f t="shared" si="76"/>
        <v>0</v>
      </c>
      <c r="M799">
        <f t="shared" si="77"/>
        <v>0</v>
      </c>
    </row>
    <row r="800" spans="1:13" x14ac:dyDescent="0.2">
      <c r="A800" t="s">
        <v>418</v>
      </c>
      <c r="B800">
        <v>96</v>
      </c>
      <c r="C800" t="s">
        <v>411</v>
      </c>
      <c r="D800">
        <v>0</v>
      </c>
      <c r="E800">
        <v>0</v>
      </c>
      <c r="F800">
        <v>0</v>
      </c>
      <c r="G800">
        <v>0</v>
      </c>
      <c r="H800">
        <f t="shared" si="72"/>
        <v>0</v>
      </c>
      <c r="I800">
        <f t="shared" si="73"/>
        <v>0</v>
      </c>
      <c r="J800">
        <f t="shared" si="74"/>
        <v>0</v>
      </c>
      <c r="K800">
        <f t="shared" si="75"/>
        <v>0</v>
      </c>
      <c r="L800">
        <f t="shared" si="76"/>
        <v>0</v>
      </c>
      <c r="M800">
        <f t="shared" si="77"/>
        <v>0</v>
      </c>
    </row>
    <row r="801" spans="1:13" x14ac:dyDescent="0.2">
      <c r="A801" t="s">
        <v>418</v>
      </c>
      <c r="B801">
        <v>96</v>
      </c>
      <c r="C801" t="s">
        <v>411</v>
      </c>
      <c r="D801">
        <v>0</v>
      </c>
      <c r="E801">
        <v>1</v>
      </c>
      <c r="F801">
        <v>0</v>
      </c>
      <c r="G801">
        <v>1</v>
      </c>
      <c r="H801">
        <f t="shared" si="72"/>
        <v>0</v>
      </c>
      <c r="I801">
        <f t="shared" si="73"/>
        <v>0</v>
      </c>
      <c r="J801">
        <f t="shared" si="74"/>
        <v>0</v>
      </c>
      <c r="K801">
        <f t="shared" si="75"/>
        <v>0</v>
      </c>
      <c r="L801">
        <f t="shared" si="76"/>
        <v>1</v>
      </c>
      <c r="M801">
        <f t="shared" si="77"/>
        <v>0</v>
      </c>
    </row>
    <row r="802" spans="1:13" x14ac:dyDescent="0.2">
      <c r="A802" t="s">
        <v>418</v>
      </c>
      <c r="B802">
        <v>96</v>
      </c>
      <c r="C802" t="s">
        <v>411</v>
      </c>
      <c r="D802">
        <v>0</v>
      </c>
      <c r="E802">
        <v>0</v>
      </c>
      <c r="F802">
        <v>0</v>
      </c>
      <c r="G802">
        <v>1</v>
      </c>
      <c r="H802">
        <f t="shared" si="72"/>
        <v>0</v>
      </c>
      <c r="I802">
        <f t="shared" si="73"/>
        <v>0</v>
      </c>
      <c r="J802">
        <f t="shared" si="74"/>
        <v>0</v>
      </c>
      <c r="K802">
        <f t="shared" si="75"/>
        <v>0</v>
      </c>
      <c r="L802">
        <f t="shared" si="76"/>
        <v>0</v>
      </c>
      <c r="M802">
        <f t="shared" si="77"/>
        <v>0</v>
      </c>
    </row>
    <row r="803" spans="1:13" x14ac:dyDescent="0.2">
      <c r="A803" t="s">
        <v>418</v>
      </c>
      <c r="B803">
        <v>96</v>
      </c>
      <c r="C803" t="s">
        <v>411</v>
      </c>
      <c r="D803">
        <v>0</v>
      </c>
      <c r="E803">
        <v>1</v>
      </c>
      <c r="F803">
        <v>0</v>
      </c>
      <c r="G803">
        <v>0</v>
      </c>
      <c r="H803">
        <f t="shared" si="72"/>
        <v>0</v>
      </c>
      <c r="I803">
        <f t="shared" si="73"/>
        <v>0</v>
      </c>
      <c r="J803">
        <f t="shared" si="74"/>
        <v>0</v>
      </c>
      <c r="K803">
        <f t="shared" si="75"/>
        <v>0</v>
      </c>
      <c r="L803">
        <f t="shared" si="76"/>
        <v>0</v>
      </c>
      <c r="M803">
        <f t="shared" si="77"/>
        <v>0</v>
      </c>
    </row>
    <row r="804" spans="1:13" x14ac:dyDescent="0.2">
      <c r="A804" t="s">
        <v>418</v>
      </c>
      <c r="B804">
        <v>96</v>
      </c>
      <c r="C804" t="s">
        <v>411</v>
      </c>
      <c r="D804">
        <v>0</v>
      </c>
      <c r="E804">
        <v>1</v>
      </c>
      <c r="F804">
        <v>0</v>
      </c>
      <c r="G804">
        <v>1</v>
      </c>
      <c r="H804">
        <f t="shared" si="72"/>
        <v>0</v>
      </c>
      <c r="I804">
        <f t="shared" si="73"/>
        <v>0</v>
      </c>
      <c r="J804">
        <f t="shared" si="74"/>
        <v>0</v>
      </c>
      <c r="K804">
        <f t="shared" si="75"/>
        <v>0</v>
      </c>
      <c r="L804">
        <f t="shared" si="76"/>
        <v>1</v>
      </c>
      <c r="M804">
        <f t="shared" si="77"/>
        <v>0</v>
      </c>
    </row>
    <row r="805" spans="1:13" x14ac:dyDescent="0.2">
      <c r="A805" t="s">
        <v>418</v>
      </c>
      <c r="B805">
        <v>96</v>
      </c>
      <c r="C805" t="s">
        <v>411</v>
      </c>
      <c r="D805">
        <v>0</v>
      </c>
      <c r="E805">
        <v>0</v>
      </c>
      <c r="F805">
        <v>0</v>
      </c>
      <c r="G805">
        <v>1</v>
      </c>
      <c r="H805">
        <f t="shared" si="72"/>
        <v>0</v>
      </c>
      <c r="I805">
        <f t="shared" si="73"/>
        <v>0</v>
      </c>
      <c r="J805">
        <f t="shared" si="74"/>
        <v>0</v>
      </c>
      <c r="K805">
        <f t="shared" si="75"/>
        <v>0</v>
      </c>
      <c r="L805">
        <f t="shared" si="76"/>
        <v>0</v>
      </c>
      <c r="M805">
        <f t="shared" si="77"/>
        <v>0</v>
      </c>
    </row>
    <row r="806" spans="1:13" x14ac:dyDescent="0.2">
      <c r="A806" t="s">
        <v>418</v>
      </c>
      <c r="B806">
        <v>96</v>
      </c>
      <c r="C806" t="s">
        <v>411</v>
      </c>
      <c r="D806">
        <v>0</v>
      </c>
      <c r="E806">
        <v>1</v>
      </c>
      <c r="F806">
        <v>0</v>
      </c>
      <c r="G806">
        <v>0</v>
      </c>
      <c r="H806">
        <f t="shared" si="72"/>
        <v>0</v>
      </c>
      <c r="I806">
        <f t="shared" si="73"/>
        <v>0</v>
      </c>
      <c r="J806">
        <f t="shared" si="74"/>
        <v>0</v>
      </c>
      <c r="K806">
        <f t="shared" si="75"/>
        <v>0</v>
      </c>
      <c r="L806">
        <f t="shared" si="76"/>
        <v>0</v>
      </c>
      <c r="M806">
        <f t="shared" si="77"/>
        <v>0</v>
      </c>
    </row>
    <row r="807" spans="1:13" x14ac:dyDescent="0.2">
      <c r="A807" t="s">
        <v>418</v>
      </c>
      <c r="B807">
        <v>96</v>
      </c>
      <c r="C807" t="s">
        <v>411</v>
      </c>
      <c r="D807">
        <v>0</v>
      </c>
      <c r="E807">
        <v>0</v>
      </c>
      <c r="F807">
        <v>0</v>
      </c>
      <c r="G807">
        <v>0</v>
      </c>
      <c r="H807">
        <f t="shared" si="72"/>
        <v>0</v>
      </c>
      <c r="I807">
        <f t="shared" si="73"/>
        <v>0</v>
      </c>
      <c r="J807">
        <f t="shared" si="74"/>
        <v>0</v>
      </c>
      <c r="K807">
        <f t="shared" si="75"/>
        <v>0</v>
      </c>
      <c r="L807">
        <f t="shared" si="76"/>
        <v>0</v>
      </c>
      <c r="M807">
        <f t="shared" si="77"/>
        <v>0</v>
      </c>
    </row>
    <row r="808" spans="1:13" x14ac:dyDescent="0.2">
      <c r="A808" t="s">
        <v>418</v>
      </c>
      <c r="B808">
        <v>96</v>
      </c>
      <c r="C808" t="s">
        <v>411</v>
      </c>
      <c r="D808">
        <v>0</v>
      </c>
      <c r="E808">
        <v>0</v>
      </c>
      <c r="F808">
        <v>0</v>
      </c>
      <c r="G808">
        <v>0</v>
      </c>
      <c r="H808">
        <f t="shared" si="72"/>
        <v>0</v>
      </c>
      <c r="I808">
        <f t="shared" si="73"/>
        <v>0</v>
      </c>
      <c r="J808">
        <f t="shared" si="74"/>
        <v>0</v>
      </c>
      <c r="K808">
        <f t="shared" si="75"/>
        <v>0</v>
      </c>
      <c r="L808">
        <f t="shared" si="76"/>
        <v>0</v>
      </c>
      <c r="M808">
        <f t="shared" si="77"/>
        <v>0</v>
      </c>
    </row>
    <row r="809" spans="1:13" x14ac:dyDescent="0.2">
      <c r="A809" t="s">
        <v>418</v>
      </c>
      <c r="B809">
        <v>96</v>
      </c>
      <c r="C809" t="s">
        <v>411</v>
      </c>
      <c r="D809">
        <v>0</v>
      </c>
      <c r="E809">
        <v>0</v>
      </c>
      <c r="F809">
        <v>0</v>
      </c>
      <c r="G809">
        <v>0</v>
      </c>
      <c r="H809">
        <f t="shared" si="72"/>
        <v>0</v>
      </c>
      <c r="I809">
        <f t="shared" si="73"/>
        <v>0</v>
      </c>
      <c r="J809">
        <f t="shared" si="74"/>
        <v>0</v>
      </c>
      <c r="K809">
        <f t="shared" si="75"/>
        <v>0</v>
      </c>
      <c r="L809">
        <f t="shared" si="76"/>
        <v>0</v>
      </c>
      <c r="M809">
        <f t="shared" si="77"/>
        <v>0</v>
      </c>
    </row>
    <row r="810" spans="1:13" x14ac:dyDescent="0.2">
      <c r="A810" t="s">
        <v>418</v>
      </c>
      <c r="B810">
        <v>96</v>
      </c>
      <c r="C810" t="s">
        <v>411</v>
      </c>
      <c r="D810">
        <v>0</v>
      </c>
      <c r="E810">
        <v>0</v>
      </c>
      <c r="F810">
        <v>0</v>
      </c>
      <c r="G810">
        <v>0</v>
      </c>
      <c r="H810">
        <f t="shared" si="72"/>
        <v>0</v>
      </c>
      <c r="I810">
        <f t="shared" si="73"/>
        <v>0</v>
      </c>
      <c r="J810">
        <f t="shared" si="74"/>
        <v>0</v>
      </c>
      <c r="K810">
        <f t="shared" si="75"/>
        <v>0</v>
      </c>
      <c r="L810">
        <f t="shared" si="76"/>
        <v>0</v>
      </c>
      <c r="M810">
        <f t="shared" si="77"/>
        <v>0</v>
      </c>
    </row>
    <row r="811" spans="1:13" x14ac:dyDescent="0.2">
      <c r="A811" t="s">
        <v>418</v>
      </c>
      <c r="B811">
        <v>96</v>
      </c>
      <c r="C811" t="s">
        <v>411</v>
      </c>
      <c r="D811">
        <v>0</v>
      </c>
      <c r="E811">
        <v>0</v>
      </c>
      <c r="F811">
        <v>0</v>
      </c>
      <c r="G811">
        <v>0</v>
      </c>
      <c r="H811">
        <f t="shared" si="72"/>
        <v>0</v>
      </c>
      <c r="I811">
        <f t="shared" si="73"/>
        <v>0</v>
      </c>
      <c r="J811">
        <f t="shared" si="74"/>
        <v>0</v>
      </c>
      <c r="K811">
        <f t="shared" si="75"/>
        <v>0</v>
      </c>
      <c r="L811">
        <f t="shared" si="76"/>
        <v>0</v>
      </c>
      <c r="M811">
        <f t="shared" si="77"/>
        <v>0</v>
      </c>
    </row>
    <row r="812" spans="1:13" x14ac:dyDescent="0.2">
      <c r="A812" t="s">
        <v>418</v>
      </c>
      <c r="B812">
        <v>96</v>
      </c>
      <c r="C812" t="s">
        <v>411</v>
      </c>
      <c r="D812">
        <v>0</v>
      </c>
      <c r="E812">
        <v>0</v>
      </c>
      <c r="F812">
        <v>0</v>
      </c>
      <c r="G812">
        <v>0</v>
      </c>
      <c r="H812">
        <f t="shared" si="72"/>
        <v>0</v>
      </c>
      <c r="I812">
        <f t="shared" si="73"/>
        <v>0</v>
      </c>
      <c r="J812">
        <f t="shared" si="74"/>
        <v>0</v>
      </c>
      <c r="K812">
        <f t="shared" si="75"/>
        <v>0</v>
      </c>
      <c r="L812">
        <f t="shared" si="76"/>
        <v>0</v>
      </c>
      <c r="M812">
        <f t="shared" si="77"/>
        <v>0</v>
      </c>
    </row>
    <row r="813" spans="1:13" x14ac:dyDescent="0.2">
      <c r="A813" t="s">
        <v>418</v>
      </c>
      <c r="B813">
        <v>96</v>
      </c>
      <c r="C813" t="s">
        <v>411</v>
      </c>
      <c r="D813">
        <v>0</v>
      </c>
      <c r="E813">
        <v>1</v>
      </c>
      <c r="F813">
        <v>0</v>
      </c>
      <c r="G813">
        <v>0</v>
      </c>
      <c r="H813">
        <f t="shared" si="72"/>
        <v>0</v>
      </c>
      <c r="I813">
        <f t="shared" si="73"/>
        <v>0</v>
      </c>
      <c r="J813">
        <f t="shared" si="74"/>
        <v>0</v>
      </c>
      <c r="K813">
        <f t="shared" si="75"/>
        <v>0</v>
      </c>
      <c r="L813">
        <f t="shared" si="76"/>
        <v>0</v>
      </c>
      <c r="M813">
        <f t="shared" si="77"/>
        <v>0</v>
      </c>
    </row>
    <row r="814" spans="1:13" x14ac:dyDescent="0.2">
      <c r="A814" t="s">
        <v>418</v>
      </c>
      <c r="B814">
        <v>96</v>
      </c>
      <c r="C814" t="s">
        <v>411</v>
      </c>
      <c r="D814">
        <v>0</v>
      </c>
      <c r="E814">
        <v>0</v>
      </c>
      <c r="F814">
        <v>0</v>
      </c>
      <c r="G814">
        <v>0</v>
      </c>
      <c r="H814">
        <f t="shared" si="72"/>
        <v>0</v>
      </c>
      <c r="I814">
        <f t="shared" si="73"/>
        <v>0</v>
      </c>
      <c r="J814">
        <f t="shared" si="74"/>
        <v>0</v>
      </c>
      <c r="K814">
        <f t="shared" si="75"/>
        <v>0</v>
      </c>
      <c r="L814">
        <f t="shared" si="76"/>
        <v>0</v>
      </c>
      <c r="M814">
        <f t="shared" si="77"/>
        <v>0</v>
      </c>
    </row>
    <row r="815" spans="1:13" x14ac:dyDescent="0.2">
      <c r="A815" t="s">
        <v>418</v>
      </c>
      <c r="B815">
        <v>96</v>
      </c>
      <c r="C815" t="s">
        <v>411</v>
      </c>
      <c r="D815">
        <v>0</v>
      </c>
      <c r="E815">
        <v>0</v>
      </c>
      <c r="F815">
        <v>0</v>
      </c>
      <c r="G815">
        <v>0</v>
      </c>
      <c r="H815">
        <f t="shared" si="72"/>
        <v>0</v>
      </c>
      <c r="I815">
        <f t="shared" si="73"/>
        <v>0</v>
      </c>
      <c r="J815">
        <f t="shared" si="74"/>
        <v>0</v>
      </c>
      <c r="K815">
        <f t="shared" si="75"/>
        <v>0</v>
      </c>
      <c r="L815">
        <f t="shared" si="76"/>
        <v>0</v>
      </c>
      <c r="M815">
        <f t="shared" si="77"/>
        <v>0</v>
      </c>
    </row>
    <row r="816" spans="1:13" x14ac:dyDescent="0.2">
      <c r="A816" t="s">
        <v>418</v>
      </c>
      <c r="B816">
        <v>96</v>
      </c>
      <c r="C816" t="s">
        <v>411</v>
      </c>
      <c r="D816">
        <v>0</v>
      </c>
      <c r="E816">
        <v>0</v>
      </c>
      <c r="F816">
        <v>0</v>
      </c>
      <c r="G816">
        <v>0</v>
      </c>
      <c r="H816">
        <f t="shared" si="72"/>
        <v>0</v>
      </c>
      <c r="I816">
        <f t="shared" si="73"/>
        <v>0</v>
      </c>
      <c r="J816">
        <f t="shared" si="74"/>
        <v>0</v>
      </c>
      <c r="K816">
        <f t="shared" si="75"/>
        <v>0</v>
      </c>
      <c r="L816">
        <f t="shared" si="76"/>
        <v>0</v>
      </c>
      <c r="M816">
        <f t="shared" si="77"/>
        <v>0</v>
      </c>
    </row>
    <row r="817" spans="1:13" x14ac:dyDescent="0.2">
      <c r="A817" t="s">
        <v>418</v>
      </c>
      <c r="B817">
        <v>96</v>
      </c>
      <c r="C817" t="s">
        <v>411</v>
      </c>
      <c r="D817">
        <v>0</v>
      </c>
      <c r="E817">
        <v>1</v>
      </c>
      <c r="F817">
        <v>0</v>
      </c>
      <c r="G817">
        <v>0</v>
      </c>
      <c r="H817">
        <f t="shared" si="72"/>
        <v>0</v>
      </c>
      <c r="I817">
        <f t="shared" si="73"/>
        <v>0</v>
      </c>
      <c r="J817">
        <f t="shared" si="74"/>
        <v>0</v>
      </c>
      <c r="K817">
        <f t="shared" si="75"/>
        <v>0</v>
      </c>
      <c r="L817">
        <f t="shared" si="76"/>
        <v>0</v>
      </c>
      <c r="M817">
        <f t="shared" si="77"/>
        <v>0</v>
      </c>
    </row>
    <row r="818" spans="1:13" x14ac:dyDescent="0.2">
      <c r="A818" t="s">
        <v>418</v>
      </c>
      <c r="B818">
        <v>96</v>
      </c>
      <c r="C818" t="s">
        <v>411</v>
      </c>
      <c r="D818">
        <v>0</v>
      </c>
      <c r="E818">
        <v>0</v>
      </c>
      <c r="F818">
        <v>0</v>
      </c>
      <c r="G818">
        <v>0</v>
      </c>
      <c r="H818">
        <f t="shared" si="72"/>
        <v>0</v>
      </c>
      <c r="I818">
        <f t="shared" si="73"/>
        <v>0</v>
      </c>
      <c r="J818">
        <f t="shared" si="74"/>
        <v>0</v>
      </c>
      <c r="K818">
        <f t="shared" si="75"/>
        <v>0</v>
      </c>
      <c r="L818">
        <f t="shared" si="76"/>
        <v>0</v>
      </c>
      <c r="M818">
        <f t="shared" si="77"/>
        <v>0</v>
      </c>
    </row>
    <row r="819" spans="1:13" x14ac:dyDescent="0.2">
      <c r="A819" t="s">
        <v>418</v>
      </c>
      <c r="B819">
        <v>96</v>
      </c>
      <c r="C819" t="s">
        <v>411</v>
      </c>
      <c r="D819">
        <v>0</v>
      </c>
      <c r="E819">
        <v>0</v>
      </c>
      <c r="F819">
        <v>1</v>
      </c>
      <c r="G819">
        <v>0</v>
      </c>
      <c r="H819">
        <f t="shared" si="72"/>
        <v>0</v>
      </c>
      <c r="I819">
        <f t="shared" si="73"/>
        <v>0</v>
      </c>
      <c r="J819">
        <f t="shared" si="74"/>
        <v>0</v>
      </c>
      <c r="K819">
        <f t="shared" si="75"/>
        <v>0</v>
      </c>
      <c r="L819">
        <f t="shared" si="76"/>
        <v>0</v>
      </c>
      <c r="M819">
        <f t="shared" si="77"/>
        <v>0</v>
      </c>
    </row>
    <row r="820" spans="1:13" x14ac:dyDescent="0.2">
      <c r="A820" t="s">
        <v>418</v>
      </c>
      <c r="B820">
        <v>96</v>
      </c>
      <c r="C820" t="s">
        <v>411</v>
      </c>
      <c r="D820">
        <v>0</v>
      </c>
      <c r="E820">
        <v>1</v>
      </c>
      <c r="F820">
        <v>0</v>
      </c>
      <c r="G820">
        <v>0</v>
      </c>
      <c r="H820">
        <f t="shared" si="72"/>
        <v>0</v>
      </c>
      <c r="I820">
        <f t="shared" si="73"/>
        <v>0</v>
      </c>
      <c r="J820">
        <f t="shared" si="74"/>
        <v>0</v>
      </c>
      <c r="K820">
        <f t="shared" si="75"/>
        <v>0</v>
      </c>
      <c r="L820">
        <f t="shared" si="76"/>
        <v>0</v>
      </c>
      <c r="M820">
        <f t="shared" si="77"/>
        <v>0</v>
      </c>
    </row>
    <row r="821" spans="1:13" x14ac:dyDescent="0.2">
      <c r="A821" t="s">
        <v>418</v>
      </c>
      <c r="B821">
        <v>96</v>
      </c>
      <c r="C821" t="s">
        <v>411</v>
      </c>
      <c r="D821">
        <v>0</v>
      </c>
      <c r="E821">
        <v>1</v>
      </c>
      <c r="F821">
        <v>0</v>
      </c>
      <c r="G821">
        <v>0</v>
      </c>
      <c r="H821">
        <f t="shared" si="72"/>
        <v>0</v>
      </c>
      <c r="I821">
        <f t="shared" si="73"/>
        <v>0</v>
      </c>
      <c r="J821">
        <f t="shared" si="74"/>
        <v>0</v>
      </c>
      <c r="K821">
        <f t="shared" si="75"/>
        <v>0</v>
      </c>
      <c r="L821">
        <f t="shared" si="76"/>
        <v>0</v>
      </c>
      <c r="M821">
        <f t="shared" si="77"/>
        <v>0</v>
      </c>
    </row>
    <row r="822" spans="1:13" x14ac:dyDescent="0.2">
      <c r="A822" t="s">
        <v>418</v>
      </c>
      <c r="B822">
        <v>96</v>
      </c>
      <c r="C822" t="s">
        <v>411</v>
      </c>
      <c r="D822">
        <v>0</v>
      </c>
      <c r="E822">
        <v>0</v>
      </c>
      <c r="F822">
        <v>0</v>
      </c>
      <c r="G822">
        <v>0</v>
      </c>
      <c r="H822">
        <f t="shared" si="72"/>
        <v>0</v>
      </c>
      <c r="I822">
        <f t="shared" si="73"/>
        <v>0</v>
      </c>
      <c r="J822">
        <f t="shared" si="74"/>
        <v>0</v>
      </c>
      <c r="K822">
        <f t="shared" si="75"/>
        <v>0</v>
      </c>
      <c r="L822">
        <f t="shared" si="76"/>
        <v>0</v>
      </c>
      <c r="M822">
        <f t="shared" si="77"/>
        <v>0</v>
      </c>
    </row>
    <row r="823" spans="1:13" x14ac:dyDescent="0.2">
      <c r="A823" t="s">
        <v>418</v>
      </c>
      <c r="B823">
        <v>96</v>
      </c>
      <c r="C823" t="s">
        <v>411</v>
      </c>
      <c r="D823">
        <v>0</v>
      </c>
      <c r="E823">
        <v>0</v>
      </c>
      <c r="F823">
        <v>0</v>
      </c>
      <c r="G823">
        <v>0</v>
      </c>
      <c r="H823">
        <f t="shared" si="72"/>
        <v>0</v>
      </c>
      <c r="I823">
        <f t="shared" si="73"/>
        <v>0</v>
      </c>
      <c r="J823">
        <f t="shared" si="74"/>
        <v>0</v>
      </c>
      <c r="K823">
        <f t="shared" si="75"/>
        <v>0</v>
      </c>
      <c r="L823">
        <f t="shared" si="76"/>
        <v>0</v>
      </c>
      <c r="M823">
        <f t="shared" si="77"/>
        <v>0</v>
      </c>
    </row>
    <row r="824" spans="1:13" x14ac:dyDescent="0.2">
      <c r="A824" t="s">
        <v>418</v>
      </c>
      <c r="B824">
        <v>96</v>
      </c>
      <c r="C824" t="s">
        <v>411</v>
      </c>
      <c r="D824">
        <v>0</v>
      </c>
      <c r="E824">
        <v>0</v>
      </c>
      <c r="F824">
        <v>0</v>
      </c>
      <c r="G824">
        <v>0</v>
      </c>
      <c r="H824">
        <f t="shared" si="72"/>
        <v>0</v>
      </c>
      <c r="I824">
        <f t="shared" si="73"/>
        <v>0</v>
      </c>
      <c r="J824">
        <f t="shared" si="74"/>
        <v>0</v>
      </c>
      <c r="K824">
        <f t="shared" si="75"/>
        <v>0</v>
      </c>
      <c r="L824">
        <f t="shared" si="76"/>
        <v>0</v>
      </c>
      <c r="M824">
        <f t="shared" si="77"/>
        <v>0</v>
      </c>
    </row>
    <row r="825" spans="1:13" x14ac:dyDescent="0.2">
      <c r="A825" t="s">
        <v>418</v>
      </c>
      <c r="B825">
        <v>96</v>
      </c>
      <c r="C825" t="s">
        <v>411</v>
      </c>
      <c r="D825">
        <v>0</v>
      </c>
      <c r="E825">
        <v>1</v>
      </c>
      <c r="F825">
        <v>0</v>
      </c>
      <c r="G825">
        <v>0</v>
      </c>
      <c r="H825">
        <f t="shared" si="72"/>
        <v>0</v>
      </c>
      <c r="I825">
        <f t="shared" si="73"/>
        <v>0</v>
      </c>
      <c r="J825">
        <f t="shared" si="74"/>
        <v>0</v>
      </c>
      <c r="K825">
        <f t="shared" si="75"/>
        <v>0</v>
      </c>
      <c r="L825">
        <f t="shared" si="76"/>
        <v>0</v>
      </c>
      <c r="M825">
        <f t="shared" si="77"/>
        <v>0</v>
      </c>
    </row>
    <row r="826" spans="1:13" x14ac:dyDescent="0.2">
      <c r="A826" t="s">
        <v>418</v>
      </c>
      <c r="B826">
        <v>96</v>
      </c>
      <c r="C826" t="s">
        <v>411</v>
      </c>
      <c r="D826">
        <v>0</v>
      </c>
      <c r="E826">
        <v>0</v>
      </c>
      <c r="F826">
        <v>0</v>
      </c>
      <c r="G826">
        <v>0</v>
      </c>
      <c r="H826">
        <f t="shared" si="72"/>
        <v>0</v>
      </c>
      <c r="I826">
        <f t="shared" si="73"/>
        <v>0</v>
      </c>
      <c r="J826">
        <f t="shared" si="74"/>
        <v>0</v>
      </c>
      <c r="K826">
        <f t="shared" si="75"/>
        <v>0</v>
      </c>
      <c r="L826">
        <f t="shared" si="76"/>
        <v>0</v>
      </c>
      <c r="M826">
        <f t="shared" si="77"/>
        <v>0</v>
      </c>
    </row>
    <row r="827" spans="1:13" x14ac:dyDescent="0.2">
      <c r="A827" t="s">
        <v>418</v>
      </c>
      <c r="B827">
        <v>96</v>
      </c>
      <c r="C827" t="s">
        <v>411</v>
      </c>
      <c r="D827">
        <v>0</v>
      </c>
      <c r="E827">
        <v>0</v>
      </c>
      <c r="F827">
        <v>0</v>
      </c>
      <c r="G827">
        <v>0</v>
      </c>
      <c r="H827">
        <f t="shared" si="72"/>
        <v>0</v>
      </c>
      <c r="I827">
        <f t="shared" si="73"/>
        <v>0</v>
      </c>
      <c r="J827">
        <f t="shared" si="74"/>
        <v>0</v>
      </c>
      <c r="K827">
        <f t="shared" si="75"/>
        <v>0</v>
      </c>
      <c r="L827">
        <f t="shared" si="76"/>
        <v>0</v>
      </c>
      <c r="M827">
        <f t="shared" si="77"/>
        <v>0</v>
      </c>
    </row>
    <row r="828" spans="1:13" x14ac:dyDescent="0.2">
      <c r="A828" t="s">
        <v>418</v>
      </c>
      <c r="B828">
        <v>96</v>
      </c>
      <c r="C828" t="s">
        <v>411</v>
      </c>
      <c r="D828">
        <v>0</v>
      </c>
      <c r="E828">
        <v>0</v>
      </c>
      <c r="F828">
        <v>0</v>
      </c>
      <c r="G828">
        <v>0</v>
      </c>
      <c r="H828">
        <f t="shared" si="72"/>
        <v>0</v>
      </c>
      <c r="I828">
        <f t="shared" si="73"/>
        <v>0</v>
      </c>
      <c r="J828">
        <f t="shared" si="74"/>
        <v>0</v>
      </c>
      <c r="K828">
        <f t="shared" si="75"/>
        <v>0</v>
      </c>
      <c r="L828">
        <f t="shared" si="76"/>
        <v>0</v>
      </c>
      <c r="M828">
        <f t="shared" si="77"/>
        <v>0</v>
      </c>
    </row>
    <row r="829" spans="1:13" x14ac:dyDescent="0.2">
      <c r="A829" t="s">
        <v>418</v>
      </c>
      <c r="B829">
        <v>96</v>
      </c>
      <c r="C829" t="s">
        <v>411</v>
      </c>
      <c r="D829">
        <v>0</v>
      </c>
      <c r="E829">
        <v>0</v>
      </c>
      <c r="F829">
        <v>0</v>
      </c>
      <c r="G829">
        <v>1</v>
      </c>
      <c r="H829">
        <f t="shared" si="72"/>
        <v>0</v>
      </c>
      <c r="I829">
        <f t="shared" si="73"/>
        <v>0</v>
      </c>
      <c r="J829">
        <f t="shared" si="74"/>
        <v>0</v>
      </c>
      <c r="K829">
        <f t="shared" si="75"/>
        <v>0</v>
      </c>
      <c r="L829">
        <f t="shared" si="76"/>
        <v>0</v>
      </c>
      <c r="M829">
        <f t="shared" si="77"/>
        <v>0</v>
      </c>
    </row>
    <row r="830" spans="1:13" x14ac:dyDescent="0.2">
      <c r="A830" t="s">
        <v>418</v>
      </c>
      <c r="B830">
        <v>96</v>
      </c>
      <c r="C830" t="s">
        <v>411</v>
      </c>
      <c r="D830">
        <v>0</v>
      </c>
      <c r="E830">
        <v>0</v>
      </c>
      <c r="F830">
        <v>0</v>
      </c>
      <c r="G830">
        <v>1</v>
      </c>
      <c r="H830">
        <f t="shared" si="72"/>
        <v>0</v>
      </c>
      <c r="I830">
        <f t="shared" si="73"/>
        <v>0</v>
      </c>
      <c r="J830">
        <f t="shared" si="74"/>
        <v>0</v>
      </c>
      <c r="K830">
        <f t="shared" si="75"/>
        <v>0</v>
      </c>
      <c r="L830">
        <f t="shared" si="76"/>
        <v>0</v>
      </c>
      <c r="M830">
        <f t="shared" si="77"/>
        <v>0</v>
      </c>
    </row>
    <row r="831" spans="1:13" x14ac:dyDescent="0.2">
      <c r="A831" t="s">
        <v>418</v>
      </c>
      <c r="B831">
        <v>96</v>
      </c>
      <c r="C831" t="s">
        <v>411</v>
      </c>
      <c r="D831">
        <v>0</v>
      </c>
      <c r="E831">
        <v>0</v>
      </c>
      <c r="F831">
        <v>0</v>
      </c>
      <c r="G831">
        <v>0</v>
      </c>
      <c r="H831">
        <f t="shared" si="72"/>
        <v>0</v>
      </c>
      <c r="I831">
        <f t="shared" si="73"/>
        <v>0</v>
      </c>
      <c r="J831">
        <f t="shared" si="74"/>
        <v>0</v>
      </c>
      <c r="K831">
        <f t="shared" si="75"/>
        <v>0</v>
      </c>
      <c r="L831">
        <f t="shared" si="76"/>
        <v>0</v>
      </c>
      <c r="M831">
        <f t="shared" si="77"/>
        <v>0</v>
      </c>
    </row>
    <row r="832" spans="1:13" x14ac:dyDescent="0.2">
      <c r="A832" t="s">
        <v>418</v>
      </c>
      <c r="B832">
        <v>96</v>
      </c>
      <c r="C832" t="s">
        <v>411</v>
      </c>
      <c r="D832">
        <v>0</v>
      </c>
      <c r="E832">
        <v>0</v>
      </c>
      <c r="F832">
        <v>0</v>
      </c>
      <c r="G832">
        <v>0</v>
      </c>
      <c r="H832">
        <f t="shared" si="72"/>
        <v>0</v>
      </c>
      <c r="I832">
        <f t="shared" si="73"/>
        <v>0</v>
      </c>
      <c r="J832">
        <f t="shared" si="74"/>
        <v>0</v>
      </c>
      <c r="K832">
        <f t="shared" si="75"/>
        <v>0</v>
      </c>
      <c r="L832">
        <f t="shared" si="76"/>
        <v>0</v>
      </c>
      <c r="M832">
        <f t="shared" si="77"/>
        <v>0</v>
      </c>
    </row>
    <row r="833" spans="1:13" x14ac:dyDescent="0.2">
      <c r="A833" t="s">
        <v>418</v>
      </c>
      <c r="B833">
        <v>96</v>
      </c>
      <c r="C833" t="s">
        <v>411</v>
      </c>
      <c r="D833">
        <v>0</v>
      </c>
      <c r="E833">
        <v>0</v>
      </c>
      <c r="F833">
        <v>0</v>
      </c>
      <c r="G833">
        <v>0</v>
      </c>
      <c r="H833">
        <f t="shared" si="72"/>
        <v>0</v>
      </c>
      <c r="I833">
        <f t="shared" si="73"/>
        <v>0</v>
      </c>
      <c r="J833">
        <f t="shared" si="74"/>
        <v>0</v>
      </c>
      <c r="K833">
        <f t="shared" si="75"/>
        <v>0</v>
      </c>
      <c r="L833">
        <f t="shared" si="76"/>
        <v>0</v>
      </c>
      <c r="M833">
        <f t="shared" si="77"/>
        <v>0</v>
      </c>
    </row>
    <row r="834" spans="1:13" x14ac:dyDescent="0.2">
      <c r="A834" t="s">
        <v>418</v>
      </c>
      <c r="B834">
        <v>96</v>
      </c>
      <c r="C834" t="s">
        <v>411</v>
      </c>
      <c r="D834">
        <v>0</v>
      </c>
      <c r="E834">
        <v>0</v>
      </c>
      <c r="F834">
        <v>0</v>
      </c>
      <c r="G834">
        <v>0</v>
      </c>
      <c r="H834">
        <f t="shared" si="72"/>
        <v>0</v>
      </c>
      <c r="I834">
        <f t="shared" si="73"/>
        <v>0</v>
      </c>
      <c r="J834">
        <f t="shared" si="74"/>
        <v>0</v>
      </c>
      <c r="K834">
        <f t="shared" si="75"/>
        <v>0</v>
      </c>
      <c r="L834">
        <f t="shared" si="76"/>
        <v>0</v>
      </c>
      <c r="M834">
        <f t="shared" si="77"/>
        <v>0</v>
      </c>
    </row>
    <row r="835" spans="1:13" x14ac:dyDescent="0.2">
      <c r="A835" t="s">
        <v>418</v>
      </c>
      <c r="B835">
        <v>96</v>
      </c>
      <c r="C835" t="s">
        <v>411</v>
      </c>
      <c r="D835">
        <v>0</v>
      </c>
      <c r="E835">
        <v>0</v>
      </c>
      <c r="F835">
        <v>0</v>
      </c>
      <c r="G835">
        <v>0</v>
      </c>
      <c r="H835">
        <f t="shared" ref="H835:H859" si="78">IF(D835+E835=2,1,0)</f>
        <v>0</v>
      </c>
      <c r="I835">
        <f t="shared" ref="I835:I859" si="79">IF(D835+F835=2,1,0)</f>
        <v>0</v>
      </c>
      <c r="J835">
        <f t="shared" ref="J835:J859" si="80">IF(D835+G835=2,1,0)</f>
        <v>0</v>
      </c>
      <c r="K835">
        <f t="shared" ref="K835:K859" si="81">IF(E835+F835=2,1,0)</f>
        <v>0</v>
      </c>
      <c r="L835">
        <f t="shared" ref="L835:L859" si="82">IF(E835+G835=2,1,0)</f>
        <v>0</v>
      </c>
      <c r="M835">
        <f t="shared" ref="M835:M859" si="83">IF(F835+G835=2,1,0)</f>
        <v>0</v>
      </c>
    </row>
    <row r="836" spans="1:13" x14ac:dyDescent="0.2">
      <c r="A836" t="s">
        <v>418</v>
      </c>
      <c r="B836">
        <v>96</v>
      </c>
      <c r="C836" t="s">
        <v>411</v>
      </c>
      <c r="D836">
        <v>0</v>
      </c>
      <c r="E836">
        <v>0</v>
      </c>
      <c r="F836">
        <v>0</v>
      </c>
      <c r="G836">
        <v>0</v>
      </c>
      <c r="H836">
        <f t="shared" si="78"/>
        <v>0</v>
      </c>
      <c r="I836">
        <f t="shared" si="79"/>
        <v>0</v>
      </c>
      <c r="J836">
        <f t="shared" si="80"/>
        <v>0</v>
      </c>
      <c r="K836">
        <f t="shared" si="81"/>
        <v>0</v>
      </c>
      <c r="L836">
        <f t="shared" si="82"/>
        <v>0</v>
      </c>
      <c r="M836">
        <f t="shared" si="83"/>
        <v>0</v>
      </c>
    </row>
    <row r="837" spans="1:13" x14ac:dyDescent="0.2">
      <c r="A837" t="s">
        <v>418</v>
      </c>
      <c r="B837">
        <v>96</v>
      </c>
      <c r="C837" t="s">
        <v>411</v>
      </c>
      <c r="D837">
        <v>0</v>
      </c>
      <c r="E837">
        <v>0</v>
      </c>
      <c r="F837">
        <v>0</v>
      </c>
      <c r="G837">
        <v>0</v>
      </c>
      <c r="H837">
        <f t="shared" si="78"/>
        <v>0</v>
      </c>
      <c r="I837">
        <f t="shared" si="79"/>
        <v>0</v>
      </c>
      <c r="J837">
        <f t="shared" si="80"/>
        <v>0</v>
      </c>
      <c r="K837">
        <f t="shared" si="81"/>
        <v>0</v>
      </c>
      <c r="L837">
        <f t="shared" si="82"/>
        <v>0</v>
      </c>
      <c r="M837">
        <f t="shared" si="83"/>
        <v>0</v>
      </c>
    </row>
    <row r="838" spans="1:13" x14ac:dyDescent="0.2">
      <c r="A838" t="s">
        <v>418</v>
      </c>
      <c r="B838">
        <v>96</v>
      </c>
      <c r="C838" t="s">
        <v>411</v>
      </c>
      <c r="D838">
        <v>0</v>
      </c>
      <c r="E838">
        <v>0</v>
      </c>
      <c r="F838">
        <v>0</v>
      </c>
      <c r="G838">
        <v>0</v>
      </c>
      <c r="H838">
        <f t="shared" si="78"/>
        <v>0</v>
      </c>
      <c r="I838">
        <f t="shared" si="79"/>
        <v>0</v>
      </c>
      <c r="J838">
        <f t="shared" si="80"/>
        <v>0</v>
      </c>
      <c r="K838">
        <f t="shared" si="81"/>
        <v>0</v>
      </c>
      <c r="L838">
        <f t="shared" si="82"/>
        <v>0</v>
      </c>
      <c r="M838">
        <f t="shared" si="83"/>
        <v>0</v>
      </c>
    </row>
    <row r="839" spans="1:13" x14ac:dyDescent="0.2">
      <c r="A839" t="s">
        <v>418</v>
      </c>
      <c r="B839">
        <v>96</v>
      </c>
      <c r="C839" t="s">
        <v>411</v>
      </c>
      <c r="D839">
        <v>0</v>
      </c>
      <c r="E839">
        <v>0</v>
      </c>
      <c r="F839">
        <v>0</v>
      </c>
      <c r="G839">
        <v>0</v>
      </c>
      <c r="H839">
        <f t="shared" si="78"/>
        <v>0</v>
      </c>
      <c r="I839">
        <f t="shared" si="79"/>
        <v>0</v>
      </c>
      <c r="J839">
        <f t="shared" si="80"/>
        <v>0</v>
      </c>
      <c r="K839">
        <f t="shared" si="81"/>
        <v>0</v>
      </c>
      <c r="L839">
        <f t="shared" si="82"/>
        <v>0</v>
      </c>
      <c r="M839">
        <f t="shared" si="83"/>
        <v>0</v>
      </c>
    </row>
    <row r="840" spans="1:13" x14ac:dyDescent="0.2">
      <c r="A840" t="s">
        <v>418</v>
      </c>
      <c r="B840">
        <v>96</v>
      </c>
      <c r="C840" t="s">
        <v>411</v>
      </c>
      <c r="D840">
        <v>0</v>
      </c>
      <c r="E840">
        <v>0</v>
      </c>
      <c r="F840">
        <v>0</v>
      </c>
      <c r="G840">
        <v>1</v>
      </c>
      <c r="H840">
        <f t="shared" si="78"/>
        <v>0</v>
      </c>
      <c r="I840">
        <f t="shared" si="79"/>
        <v>0</v>
      </c>
      <c r="J840">
        <f t="shared" si="80"/>
        <v>0</v>
      </c>
      <c r="K840">
        <f t="shared" si="81"/>
        <v>0</v>
      </c>
      <c r="L840">
        <f t="shared" si="82"/>
        <v>0</v>
      </c>
      <c r="M840">
        <f t="shared" si="83"/>
        <v>0</v>
      </c>
    </row>
    <row r="841" spans="1:13" x14ac:dyDescent="0.2">
      <c r="A841" t="s">
        <v>418</v>
      </c>
      <c r="B841">
        <v>96</v>
      </c>
      <c r="C841" t="s">
        <v>411</v>
      </c>
      <c r="D841">
        <v>0</v>
      </c>
      <c r="E841">
        <v>0</v>
      </c>
      <c r="F841">
        <v>0</v>
      </c>
      <c r="G841">
        <v>0</v>
      </c>
      <c r="H841">
        <f t="shared" si="78"/>
        <v>0</v>
      </c>
      <c r="I841">
        <f t="shared" si="79"/>
        <v>0</v>
      </c>
      <c r="J841">
        <f t="shared" si="80"/>
        <v>0</v>
      </c>
      <c r="K841">
        <f t="shared" si="81"/>
        <v>0</v>
      </c>
      <c r="L841">
        <f t="shared" si="82"/>
        <v>0</v>
      </c>
      <c r="M841">
        <f t="shared" si="83"/>
        <v>0</v>
      </c>
    </row>
    <row r="842" spans="1:13" x14ac:dyDescent="0.2">
      <c r="A842" t="s">
        <v>418</v>
      </c>
      <c r="B842">
        <v>96</v>
      </c>
      <c r="C842" t="s">
        <v>411</v>
      </c>
      <c r="D842">
        <v>0</v>
      </c>
      <c r="E842">
        <v>0</v>
      </c>
      <c r="F842">
        <v>0</v>
      </c>
      <c r="G842">
        <v>0</v>
      </c>
      <c r="H842">
        <f t="shared" si="78"/>
        <v>0</v>
      </c>
      <c r="I842">
        <f t="shared" si="79"/>
        <v>0</v>
      </c>
      <c r="J842">
        <f t="shared" si="80"/>
        <v>0</v>
      </c>
      <c r="K842">
        <f t="shared" si="81"/>
        <v>0</v>
      </c>
      <c r="L842">
        <f t="shared" si="82"/>
        <v>0</v>
      </c>
      <c r="M842">
        <f t="shared" si="83"/>
        <v>0</v>
      </c>
    </row>
    <row r="843" spans="1:13" x14ac:dyDescent="0.2">
      <c r="A843" t="s">
        <v>418</v>
      </c>
      <c r="B843">
        <v>96</v>
      </c>
      <c r="C843" t="s">
        <v>411</v>
      </c>
      <c r="D843">
        <v>0</v>
      </c>
      <c r="E843">
        <v>0</v>
      </c>
      <c r="F843">
        <v>0</v>
      </c>
      <c r="G843">
        <v>0</v>
      </c>
      <c r="H843">
        <f t="shared" si="78"/>
        <v>0</v>
      </c>
      <c r="I843">
        <f t="shared" si="79"/>
        <v>0</v>
      </c>
      <c r="J843">
        <f t="shared" si="80"/>
        <v>0</v>
      </c>
      <c r="K843">
        <f t="shared" si="81"/>
        <v>0</v>
      </c>
      <c r="L843">
        <f t="shared" si="82"/>
        <v>0</v>
      </c>
      <c r="M843">
        <f t="shared" si="83"/>
        <v>0</v>
      </c>
    </row>
    <row r="844" spans="1:13" x14ac:dyDescent="0.2">
      <c r="A844" t="s">
        <v>418</v>
      </c>
      <c r="B844">
        <v>96</v>
      </c>
      <c r="C844" t="s">
        <v>411</v>
      </c>
      <c r="D844">
        <v>0</v>
      </c>
      <c r="E844">
        <v>0</v>
      </c>
      <c r="F844">
        <v>0</v>
      </c>
      <c r="G844">
        <v>0</v>
      </c>
      <c r="H844">
        <f t="shared" si="78"/>
        <v>0</v>
      </c>
      <c r="I844">
        <f t="shared" si="79"/>
        <v>0</v>
      </c>
      <c r="J844">
        <f t="shared" si="80"/>
        <v>0</v>
      </c>
      <c r="K844">
        <f t="shared" si="81"/>
        <v>0</v>
      </c>
      <c r="L844">
        <f t="shared" si="82"/>
        <v>0</v>
      </c>
      <c r="M844">
        <f t="shared" si="83"/>
        <v>0</v>
      </c>
    </row>
    <row r="845" spans="1:13" x14ac:dyDescent="0.2">
      <c r="A845" t="s">
        <v>418</v>
      </c>
      <c r="B845">
        <v>96</v>
      </c>
      <c r="C845" t="s">
        <v>411</v>
      </c>
      <c r="D845">
        <v>0</v>
      </c>
      <c r="E845">
        <v>0</v>
      </c>
      <c r="F845">
        <v>0</v>
      </c>
      <c r="G845">
        <v>0</v>
      </c>
      <c r="H845">
        <f t="shared" si="78"/>
        <v>0</v>
      </c>
      <c r="I845">
        <f t="shared" si="79"/>
        <v>0</v>
      </c>
      <c r="J845">
        <f t="shared" si="80"/>
        <v>0</v>
      </c>
      <c r="K845">
        <f t="shared" si="81"/>
        <v>0</v>
      </c>
      <c r="L845">
        <f t="shared" si="82"/>
        <v>0</v>
      </c>
      <c r="M845">
        <f t="shared" si="83"/>
        <v>0</v>
      </c>
    </row>
    <row r="846" spans="1:13" x14ac:dyDescent="0.2">
      <c r="A846" t="s">
        <v>418</v>
      </c>
      <c r="B846">
        <v>96</v>
      </c>
      <c r="C846" t="s">
        <v>411</v>
      </c>
      <c r="D846">
        <v>0</v>
      </c>
      <c r="E846">
        <v>0</v>
      </c>
      <c r="F846">
        <v>0</v>
      </c>
      <c r="G846">
        <v>0</v>
      </c>
      <c r="H846">
        <f t="shared" si="78"/>
        <v>0</v>
      </c>
      <c r="I846">
        <f t="shared" si="79"/>
        <v>0</v>
      </c>
      <c r="J846">
        <f t="shared" si="80"/>
        <v>0</v>
      </c>
      <c r="K846">
        <f t="shared" si="81"/>
        <v>0</v>
      </c>
      <c r="L846">
        <f t="shared" si="82"/>
        <v>0</v>
      </c>
      <c r="M846">
        <f t="shared" si="83"/>
        <v>0</v>
      </c>
    </row>
    <row r="847" spans="1:13" x14ac:dyDescent="0.2">
      <c r="A847" t="s">
        <v>418</v>
      </c>
      <c r="B847">
        <v>96</v>
      </c>
      <c r="C847" t="s">
        <v>411</v>
      </c>
      <c r="D847">
        <v>0</v>
      </c>
      <c r="E847">
        <v>0</v>
      </c>
      <c r="F847">
        <v>0</v>
      </c>
      <c r="G847">
        <v>0</v>
      </c>
      <c r="H847">
        <f t="shared" si="78"/>
        <v>0</v>
      </c>
      <c r="I847">
        <f t="shared" si="79"/>
        <v>0</v>
      </c>
      <c r="J847">
        <f t="shared" si="80"/>
        <v>0</v>
      </c>
      <c r="K847">
        <f t="shared" si="81"/>
        <v>0</v>
      </c>
      <c r="L847">
        <f t="shared" si="82"/>
        <v>0</v>
      </c>
      <c r="M847">
        <f t="shared" si="83"/>
        <v>0</v>
      </c>
    </row>
    <row r="848" spans="1:13" x14ac:dyDescent="0.2">
      <c r="A848" t="s">
        <v>418</v>
      </c>
      <c r="B848">
        <v>96</v>
      </c>
      <c r="C848" t="s">
        <v>411</v>
      </c>
      <c r="D848">
        <v>0</v>
      </c>
      <c r="E848">
        <v>0</v>
      </c>
      <c r="F848">
        <v>0</v>
      </c>
      <c r="G848">
        <v>0</v>
      </c>
      <c r="H848">
        <f t="shared" si="78"/>
        <v>0</v>
      </c>
      <c r="I848">
        <f t="shared" si="79"/>
        <v>0</v>
      </c>
      <c r="J848">
        <f t="shared" si="80"/>
        <v>0</v>
      </c>
      <c r="K848">
        <f t="shared" si="81"/>
        <v>0</v>
      </c>
      <c r="L848">
        <f t="shared" si="82"/>
        <v>0</v>
      </c>
      <c r="M848">
        <f t="shared" si="83"/>
        <v>0</v>
      </c>
    </row>
    <row r="849" spans="1:13" x14ac:dyDescent="0.2">
      <c r="A849" t="s">
        <v>418</v>
      </c>
      <c r="B849">
        <v>96</v>
      </c>
      <c r="C849" t="s">
        <v>411</v>
      </c>
      <c r="D849">
        <v>0</v>
      </c>
      <c r="E849">
        <v>1</v>
      </c>
      <c r="F849">
        <v>0</v>
      </c>
      <c r="G849">
        <v>0</v>
      </c>
      <c r="H849">
        <f t="shared" si="78"/>
        <v>0</v>
      </c>
      <c r="I849">
        <f t="shared" si="79"/>
        <v>0</v>
      </c>
      <c r="J849">
        <f t="shared" si="80"/>
        <v>0</v>
      </c>
      <c r="K849">
        <f t="shared" si="81"/>
        <v>0</v>
      </c>
      <c r="L849">
        <f t="shared" si="82"/>
        <v>0</v>
      </c>
      <c r="M849">
        <f t="shared" si="83"/>
        <v>0</v>
      </c>
    </row>
    <row r="850" spans="1:13" x14ac:dyDescent="0.2">
      <c r="A850" t="s">
        <v>418</v>
      </c>
      <c r="B850">
        <v>96</v>
      </c>
      <c r="C850" t="s">
        <v>411</v>
      </c>
      <c r="D850">
        <v>0</v>
      </c>
      <c r="E850">
        <v>0</v>
      </c>
      <c r="F850">
        <v>0</v>
      </c>
      <c r="G850">
        <v>0</v>
      </c>
      <c r="H850">
        <f t="shared" si="78"/>
        <v>0</v>
      </c>
      <c r="I850">
        <f t="shared" si="79"/>
        <v>0</v>
      </c>
      <c r="J850">
        <f t="shared" si="80"/>
        <v>0</v>
      </c>
      <c r="K850">
        <f t="shared" si="81"/>
        <v>0</v>
      </c>
      <c r="L850">
        <f t="shared" si="82"/>
        <v>0</v>
      </c>
      <c r="M850">
        <f t="shared" si="83"/>
        <v>0</v>
      </c>
    </row>
    <row r="851" spans="1:13" x14ac:dyDescent="0.2">
      <c r="A851" t="s">
        <v>418</v>
      </c>
      <c r="B851">
        <v>96</v>
      </c>
      <c r="C851" t="s">
        <v>411</v>
      </c>
      <c r="D851">
        <v>0</v>
      </c>
      <c r="E851">
        <v>0</v>
      </c>
      <c r="F851">
        <v>0</v>
      </c>
      <c r="G851">
        <v>0</v>
      </c>
      <c r="H851">
        <f t="shared" si="78"/>
        <v>0</v>
      </c>
      <c r="I851">
        <f t="shared" si="79"/>
        <v>0</v>
      </c>
      <c r="J851">
        <f t="shared" si="80"/>
        <v>0</v>
      </c>
      <c r="K851">
        <f t="shared" si="81"/>
        <v>0</v>
      </c>
      <c r="L851">
        <f t="shared" si="82"/>
        <v>0</v>
      </c>
      <c r="M851">
        <f t="shared" si="83"/>
        <v>0</v>
      </c>
    </row>
    <row r="852" spans="1:13" x14ac:dyDescent="0.2">
      <c r="A852" t="s">
        <v>418</v>
      </c>
      <c r="B852">
        <v>96</v>
      </c>
      <c r="C852" t="s">
        <v>411</v>
      </c>
      <c r="D852">
        <v>0</v>
      </c>
      <c r="E852">
        <v>0</v>
      </c>
      <c r="F852">
        <v>0</v>
      </c>
      <c r="G852">
        <v>0</v>
      </c>
      <c r="H852">
        <f t="shared" si="78"/>
        <v>0</v>
      </c>
      <c r="I852">
        <f t="shared" si="79"/>
        <v>0</v>
      </c>
      <c r="J852">
        <f t="shared" si="80"/>
        <v>0</v>
      </c>
      <c r="K852">
        <f t="shared" si="81"/>
        <v>0</v>
      </c>
      <c r="L852">
        <f t="shared" si="82"/>
        <v>0</v>
      </c>
      <c r="M852">
        <f t="shared" si="83"/>
        <v>0</v>
      </c>
    </row>
    <row r="853" spans="1:13" x14ac:dyDescent="0.2">
      <c r="A853" t="s">
        <v>418</v>
      </c>
      <c r="B853">
        <v>96</v>
      </c>
      <c r="C853" t="s">
        <v>411</v>
      </c>
      <c r="D853">
        <v>0</v>
      </c>
      <c r="E853">
        <v>0</v>
      </c>
      <c r="F853">
        <v>0</v>
      </c>
      <c r="G853">
        <v>0</v>
      </c>
      <c r="H853">
        <f t="shared" si="78"/>
        <v>0</v>
      </c>
      <c r="I853">
        <f t="shared" si="79"/>
        <v>0</v>
      </c>
      <c r="J853">
        <f t="shared" si="80"/>
        <v>0</v>
      </c>
      <c r="K853">
        <f t="shared" si="81"/>
        <v>0</v>
      </c>
      <c r="L853">
        <f t="shared" si="82"/>
        <v>0</v>
      </c>
      <c r="M853">
        <f t="shared" si="83"/>
        <v>0</v>
      </c>
    </row>
    <row r="854" spans="1:13" x14ac:dyDescent="0.2">
      <c r="A854" t="s">
        <v>418</v>
      </c>
      <c r="B854">
        <v>96</v>
      </c>
      <c r="C854" t="s">
        <v>411</v>
      </c>
      <c r="D854">
        <v>0</v>
      </c>
      <c r="E854">
        <v>0</v>
      </c>
      <c r="F854">
        <v>0</v>
      </c>
      <c r="G854">
        <v>0</v>
      </c>
      <c r="H854">
        <f t="shared" si="78"/>
        <v>0</v>
      </c>
      <c r="I854">
        <f t="shared" si="79"/>
        <v>0</v>
      </c>
      <c r="J854">
        <f t="shared" si="80"/>
        <v>0</v>
      </c>
      <c r="K854">
        <f t="shared" si="81"/>
        <v>0</v>
      </c>
      <c r="L854">
        <f t="shared" si="82"/>
        <v>0</v>
      </c>
      <c r="M854">
        <f t="shared" si="83"/>
        <v>0</v>
      </c>
    </row>
    <row r="855" spans="1:13" x14ac:dyDescent="0.2">
      <c r="A855" t="s">
        <v>418</v>
      </c>
      <c r="B855">
        <v>96</v>
      </c>
      <c r="C855" t="s">
        <v>411</v>
      </c>
      <c r="D855">
        <v>0</v>
      </c>
      <c r="E855">
        <v>0</v>
      </c>
      <c r="F855">
        <v>0</v>
      </c>
      <c r="G855">
        <v>0</v>
      </c>
      <c r="H855">
        <f t="shared" si="78"/>
        <v>0</v>
      </c>
      <c r="I855">
        <f t="shared" si="79"/>
        <v>0</v>
      </c>
      <c r="J855">
        <f t="shared" si="80"/>
        <v>0</v>
      </c>
      <c r="K855">
        <f t="shared" si="81"/>
        <v>0</v>
      </c>
      <c r="L855">
        <f t="shared" si="82"/>
        <v>0</v>
      </c>
      <c r="M855">
        <f t="shared" si="83"/>
        <v>0</v>
      </c>
    </row>
    <row r="856" spans="1:13" x14ac:dyDescent="0.2">
      <c r="A856" t="s">
        <v>418</v>
      </c>
      <c r="B856">
        <v>96</v>
      </c>
      <c r="C856" t="s">
        <v>411</v>
      </c>
      <c r="D856">
        <v>0</v>
      </c>
      <c r="E856">
        <v>1</v>
      </c>
      <c r="F856">
        <v>0</v>
      </c>
      <c r="G856">
        <v>0</v>
      </c>
      <c r="H856">
        <f t="shared" si="78"/>
        <v>0</v>
      </c>
      <c r="I856">
        <f t="shared" si="79"/>
        <v>0</v>
      </c>
      <c r="J856">
        <f t="shared" si="80"/>
        <v>0</v>
      </c>
      <c r="K856">
        <f t="shared" si="81"/>
        <v>0</v>
      </c>
      <c r="L856">
        <f t="shared" si="82"/>
        <v>0</v>
      </c>
      <c r="M856">
        <f t="shared" si="83"/>
        <v>0</v>
      </c>
    </row>
    <row r="857" spans="1:13" x14ac:dyDescent="0.2">
      <c r="A857" t="s">
        <v>418</v>
      </c>
      <c r="B857">
        <v>96</v>
      </c>
      <c r="C857" t="s">
        <v>411</v>
      </c>
      <c r="D857">
        <v>0</v>
      </c>
      <c r="E857">
        <v>0</v>
      </c>
      <c r="F857">
        <v>0</v>
      </c>
      <c r="G857">
        <v>0</v>
      </c>
      <c r="H857">
        <f t="shared" si="78"/>
        <v>0</v>
      </c>
      <c r="I857">
        <f t="shared" si="79"/>
        <v>0</v>
      </c>
      <c r="J857">
        <f t="shared" si="80"/>
        <v>0</v>
      </c>
      <c r="K857">
        <f t="shared" si="81"/>
        <v>0</v>
      </c>
      <c r="L857">
        <f t="shared" si="82"/>
        <v>0</v>
      </c>
      <c r="M857">
        <f t="shared" si="83"/>
        <v>0</v>
      </c>
    </row>
    <row r="858" spans="1:13" x14ac:dyDescent="0.2">
      <c r="A858" t="s">
        <v>418</v>
      </c>
      <c r="B858">
        <v>96</v>
      </c>
      <c r="C858" t="s">
        <v>411</v>
      </c>
      <c r="D858">
        <v>0</v>
      </c>
      <c r="E858">
        <v>0</v>
      </c>
      <c r="F858">
        <v>0</v>
      </c>
      <c r="G858">
        <v>0</v>
      </c>
      <c r="H858">
        <f t="shared" si="78"/>
        <v>0</v>
      </c>
      <c r="I858">
        <f t="shared" si="79"/>
        <v>0</v>
      </c>
      <c r="J858">
        <f t="shared" si="80"/>
        <v>0</v>
      </c>
      <c r="K858">
        <f t="shared" si="81"/>
        <v>0</v>
      </c>
      <c r="L858">
        <f t="shared" si="82"/>
        <v>0</v>
      </c>
      <c r="M858">
        <f t="shared" si="83"/>
        <v>0</v>
      </c>
    </row>
    <row r="859" spans="1:13" x14ac:dyDescent="0.2">
      <c r="A859" t="s">
        <v>418</v>
      </c>
      <c r="B859">
        <v>96</v>
      </c>
      <c r="C859" t="s">
        <v>411</v>
      </c>
      <c r="D859">
        <v>0</v>
      </c>
      <c r="E859">
        <v>0</v>
      </c>
      <c r="F859">
        <v>0</v>
      </c>
      <c r="G859">
        <v>0</v>
      </c>
      <c r="H859">
        <f t="shared" si="78"/>
        <v>0</v>
      </c>
      <c r="I859">
        <f t="shared" si="79"/>
        <v>0</v>
      </c>
      <c r="J859">
        <f t="shared" si="80"/>
        <v>0</v>
      </c>
      <c r="K859">
        <f t="shared" si="81"/>
        <v>0</v>
      </c>
      <c r="L859">
        <f t="shared" si="82"/>
        <v>0</v>
      </c>
      <c r="M859">
        <f t="shared" si="83"/>
        <v>0</v>
      </c>
    </row>
    <row r="860" spans="1:13" x14ac:dyDescent="0.2">
      <c r="D860" t="s">
        <v>405</v>
      </c>
      <c r="E860" t="s">
        <v>406</v>
      </c>
      <c r="F860" t="s">
        <v>407</v>
      </c>
      <c r="G860" t="s">
        <v>408</v>
      </c>
      <c r="H860" t="s">
        <v>431</v>
      </c>
      <c r="I860" t="s">
        <v>432</v>
      </c>
      <c r="J860" t="s">
        <v>433</v>
      </c>
      <c r="K860" t="s">
        <v>434</v>
      </c>
      <c r="L860" t="s">
        <v>435</v>
      </c>
      <c r="M860" t="s">
        <v>436</v>
      </c>
    </row>
    <row r="861" spans="1:13" x14ac:dyDescent="0.2">
      <c r="A861" t="s">
        <v>236</v>
      </c>
      <c r="B861">
        <v>858</v>
      </c>
      <c r="D861">
        <f>SUM(D2:D859)</f>
        <v>34</v>
      </c>
      <c r="E861">
        <f t="shared" ref="E861:M861" si="84">SUM(E2:E859)</f>
        <v>46</v>
      </c>
      <c r="F861">
        <f t="shared" si="84"/>
        <v>3</v>
      </c>
      <c r="G861">
        <f t="shared" si="84"/>
        <v>38</v>
      </c>
      <c r="H861">
        <f t="shared" si="84"/>
        <v>11</v>
      </c>
      <c r="I861">
        <f t="shared" si="84"/>
        <v>1</v>
      </c>
      <c r="J861">
        <f t="shared" si="84"/>
        <v>0</v>
      </c>
      <c r="K861">
        <f t="shared" si="84"/>
        <v>1</v>
      </c>
      <c r="L861">
        <f t="shared" si="84"/>
        <v>3</v>
      </c>
      <c r="M861">
        <f t="shared" si="84"/>
        <v>0</v>
      </c>
    </row>
    <row r="862" spans="1:13" x14ac:dyDescent="0.2">
      <c r="A862" t="s">
        <v>437</v>
      </c>
      <c r="D862">
        <f>D861/858</f>
        <v>3.9627039627039624E-2</v>
      </c>
      <c r="E862">
        <f t="shared" ref="E862:M862" si="85">E861/858</f>
        <v>5.3613053613053616E-2</v>
      </c>
      <c r="F862">
        <f t="shared" si="85"/>
        <v>3.4965034965034965E-3</v>
      </c>
      <c r="G862">
        <f t="shared" si="85"/>
        <v>4.4289044289044288E-2</v>
      </c>
      <c r="H862">
        <f t="shared" si="85"/>
        <v>1.282051282051282E-2</v>
      </c>
      <c r="I862">
        <f t="shared" si="85"/>
        <v>1.1655011655011655E-3</v>
      </c>
      <c r="J862">
        <f t="shared" si="85"/>
        <v>0</v>
      </c>
      <c r="K862">
        <f t="shared" si="85"/>
        <v>1.1655011655011655E-3</v>
      </c>
      <c r="L862">
        <f t="shared" si="85"/>
        <v>3.4965034965034965E-3</v>
      </c>
      <c r="M862">
        <f t="shared" si="85"/>
        <v>0</v>
      </c>
    </row>
    <row r="863" spans="1:13" x14ac:dyDescent="0.2">
      <c r="A863" t="s">
        <v>438</v>
      </c>
      <c r="H863">
        <f>D862*E862*858</f>
        <v>1.8228438228438228</v>
      </c>
      <c r="I863">
        <f>D862*F862*B861</f>
        <v>0.11888111888111888</v>
      </c>
      <c r="J863">
        <f>D862*G862*B861</f>
        <v>1.5058275058275057</v>
      </c>
      <c r="K863">
        <f>E862*F862*B861</f>
        <v>0.16083916083916083</v>
      </c>
      <c r="L863">
        <f>E862*G862*B861</f>
        <v>2.0372960372960374</v>
      </c>
      <c r="M863">
        <f>F862*G862*B861</f>
        <v>0.13286713286713286</v>
      </c>
    </row>
    <row r="864" spans="1:13" x14ac:dyDescent="0.2">
      <c r="A864" t="s">
        <v>439</v>
      </c>
      <c r="H864">
        <f t="shared" ref="H864:M864" si="86">H863/858</f>
        <v>2.1245266000510755E-3</v>
      </c>
      <c r="I864">
        <f t="shared" si="86"/>
        <v>1.3855608261202667E-4</v>
      </c>
      <c r="J864">
        <f t="shared" si="86"/>
        <v>1.755043713085671E-3</v>
      </c>
      <c r="K864">
        <f t="shared" si="86"/>
        <v>1.8745822941627137E-4</v>
      </c>
      <c r="L864">
        <f t="shared" si="86"/>
        <v>2.3744709059394377E-3</v>
      </c>
      <c r="M864">
        <f t="shared" si="86"/>
        <v>1.5485679821344156E-4</v>
      </c>
    </row>
    <row r="865" spans="1:13" x14ac:dyDescent="0.2">
      <c r="A865" t="s">
        <v>440</v>
      </c>
      <c r="H865">
        <f t="shared" ref="H865:M865" si="87">H862-H864</f>
        <v>1.0695986220461744E-2</v>
      </c>
      <c r="I865">
        <f t="shared" si="87"/>
        <v>1.0269450828891387E-3</v>
      </c>
      <c r="J865">
        <f t="shared" si="87"/>
        <v>-1.755043713085671E-3</v>
      </c>
      <c r="K865">
        <f t="shared" si="87"/>
        <v>9.7804293608489421E-4</v>
      </c>
      <c r="L865">
        <f t="shared" si="87"/>
        <v>1.1220325905640588E-3</v>
      </c>
      <c r="M865">
        <f t="shared" si="87"/>
        <v>-1.5485679821344156E-4</v>
      </c>
    </row>
    <row r="866" spans="1:13" x14ac:dyDescent="0.2">
      <c r="A866" t="s">
        <v>441</v>
      </c>
      <c r="H866">
        <v>3.3610000000000001E-6</v>
      </c>
      <c r="I866">
        <v>0.11210000000000001</v>
      </c>
      <c r="J866">
        <v>0.41399999999999998</v>
      </c>
      <c r="K866">
        <v>0.14860000000000001</v>
      </c>
      <c r="L866">
        <v>0.46350000000000002</v>
      </c>
      <c r="M866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108" workbookViewId="0">
      <selection activeCell="M113" sqref="M113"/>
    </sheetView>
  </sheetViews>
  <sheetFormatPr baseColWidth="10" defaultRowHeight="15" x14ac:dyDescent="0.2"/>
  <cols>
    <col min="1" max="1" width="11.33203125" customWidth="1"/>
    <col min="3" max="3" width="4.77734375" customWidth="1"/>
    <col min="4" max="7" width="7.77734375" customWidth="1"/>
  </cols>
  <sheetData>
    <row r="1" spans="1:14" x14ac:dyDescent="0.2">
      <c r="A1" t="s">
        <v>372</v>
      </c>
      <c r="B1" t="s">
        <v>403</v>
      </c>
      <c r="C1" t="s">
        <v>404</v>
      </c>
      <c r="D1" t="s">
        <v>405</v>
      </c>
      <c r="E1" t="s">
        <v>406</v>
      </c>
      <c r="F1" t="s">
        <v>407</v>
      </c>
      <c r="G1" t="s">
        <v>408</v>
      </c>
      <c r="H1" t="s">
        <v>431</v>
      </c>
      <c r="I1" t="s">
        <v>432</v>
      </c>
      <c r="J1" t="s">
        <v>433</v>
      </c>
      <c r="K1" t="s">
        <v>434</v>
      </c>
      <c r="L1" t="s">
        <v>435</v>
      </c>
      <c r="M1" t="s">
        <v>436</v>
      </c>
      <c r="N1" t="s">
        <v>442</v>
      </c>
    </row>
    <row r="2" spans="1:14" x14ac:dyDescent="0.2">
      <c r="A2" t="s">
        <v>409</v>
      </c>
      <c r="B2">
        <v>96</v>
      </c>
      <c r="C2" t="s">
        <v>411</v>
      </c>
      <c r="D2">
        <v>0</v>
      </c>
      <c r="E2">
        <v>0</v>
      </c>
      <c r="F2">
        <v>0</v>
      </c>
      <c r="G2">
        <v>1</v>
      </c>
      <c r="H2">
        <f t="shared" ref="H2:H65" si="0">IF(D2+E2=2,1,0)</f>
        <v>0</v>
      </c>
      <c r="I2">
        <f t="shared" ref="I2:I65" si="1">IF(D2+F2=2,1,0)</f>
        <v>0</v>
      </c>
      <c r="J2">
        <f t="shared" ref="J2:J65" si="2">IF(D2+G2=2,1,0)</f>
        <v>0</v>
      </c>
      <c r="K2">
        <f t="shared" ref="K2:K65" si="3">IF(E2+F2=2,1,0)</f>
        <v>0</v>
      </c>
      <c r="L2">
        <f t="shared" ref="L2:L65" si="4">IF(E2+G2=2,1,0)</f>
        <v>0</v>
      </c>
      <c r="M2">
        <f t="shared" ref="M2:M65" si="5">IF(F2+G2=2,1,0)</f>
        <v>0</v>
      </c>
      <c r="N2">
        <f t="shared" ref="N2:N65" si="6">SUM(D2:G2)</f>
        <v>1</v>
      </c>
    </row>
    <row r="3" spans="1:14" x14ac:dyDescent="0.2">
      <c r="A3" t="s">
        <v>413</v>
      </c>
      <c r="B3">
        <v>96</v>
      </c>
      <c r="C3" t="s">
        <v>410</v>
      </c>
      <c r="D3">
        <v>1</v>
      </c>
      <c r="E3">
        <v>0</v>
      </c>
      <c r="F3">
        <v>0</v>
      </c>
      <c r="G3">
        <v>0</v>
      </c>
      <c r="H3">
        <f t="shared" si="0"/>
        <v>0</v>
      </c>
      <c r="I3">
        <f t="shared" si="1"/>
        <v>0</v>
      </c>
      <c r="J3">
        <f t="shared" si="2"/>
        <v>0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1</v>
      </c>
    </row>
    <row r="4" spans="1:14" x14ac:dyDescent="0.2">
      <c r="A4" t="s">
        <v>413</v>
      </c>
      <c r="B4">
        <v>96</v>
      </c>
      <c r="C4" t="s">
        <v>410</v>
      </c>
      <c r="D4">
        <v>1</v>
      </c>
      <c r="E4">
        <v>0</v>
      </c>
      <c r="F4">
        <v>0</v>
      </c>
      <c r="G4">
        <v>0</v>
      </c>
      <c r="H4">
        <f t="shared" si="0"/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1</v>
      </c>
    </row>
    <row r="5" spans="1:14" x14ac:dyDescent="0.2">
      <c r="A5" t="s">
        <v>413</v>
      </c>
      <c r="B5">
        <v>96</v>
      </c>
      <c r="C5" t="s">
        <v>410</v>
      </c>
      <c r="D5">
        <v>1</v>
      </c>
      <c r="E5">
        <v>0</v>
      </c>
      <c r="F5">
        <v>0</v>
      </c>
      <c r="G5">
        <v>0</v>
      </c>
      <c r="H5">
        <f t="shared" si="0"/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1</v>
      </c>
    </row>
    <row r="6" spans="1:14" x14ac:dyDescent="0.2">
      <c r="A6" t="s">
        <v>413</v>
      </c>
      <c r="B6">
        <v>96</v>
      </c>
      <c r="C6" t="s">
        <v>410</v>
      </c>
      <c r="D6">
        <v>1</v>
      </c>
      <c r="E6">
        <v>1</v>
      </c>
      <c r="F6">
        <v>0</v>
      </c>
      <c r="G6">
        <v>0</v>
      </c>
      <c r="H6">
        <f t="shared" si="0"/>
        <v>1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0</v>
      </c>
      <c r="N6">
        <f t="shared" si="6"/>
        <v>2</v>
      </c>
    </row>
    <row r="7" spans="1:14" x14ac:dyDescent="0.2">
      <c r="A7" t="s">
        <v>413</v>
      </c>
      <c r="B7">
        <v>96</v>
      </c>
      <c r="C7" t="s">
        <v>410</v>
      </c>
      <c r="D7">
        <v>1</v>
      </c>
      <c r="E7">
        <v>1</v>
      </c>
      <c r="F7">
        <v>0</v>
      </c>
      <c r="G7">
        <v>0</v>
      </c>
      <c r="H7">
        <f t="shared" si="0"/>
        <v>1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2</v>
      </c>
    </row>
    <row r="8" spans="1:14" x14ac:dyDescent="0.2">
      <c r="A8" t="s">
        <v>413</v>
      </c>
      <c r="B8">
        <v>96</v>
      </c>
      <c r="C8" t="s">
        <v>410</v>
      </c>
      <c r="D8">
        <v>1</v>
      </c>
      <c r="E8">
        <v>1</v>
      </c>
      <c r="F8">
        <v>0</v>
      </c>
      <c r="G8">
        <v>0</v>
      </c>
      <c r="H8">
        <f t="shared" si="0"/>
        <v>1</v>
      </c>
      <c r="I8">
        <f t="shared" si="1"/>
        <v>0</v>
      </c>
      <c r="J8">
        <f t="shared" si="2"/>
        <v>0</v>
      </c>
      <c r="K8">
        <f t="shared" si="3"/>
        <v>0</v>
      </c>
      <c r="L8">
        <f t="shared" si="4"/>
        <v>0</v>
      </c>
      <c r="M8">
        <f t="shared" si="5"/>
        <v>0</v>
      </c>
      <c r="N8">
        <f t="shared" si="6"/>
        <v>2</v>
      </c>
    </row>
    <row r="9" spans="1:14" x14ac:dyDescent="0.2">
      <c r="A9" t="s">
        <v>413</v>
      </c>
      <c r="B9">
        <v>96</v>
      </c>
      <c r="C9" t="s">
        <v>410</v>
      </c>
      <c r="D9">
        <v>1</v>
      </c>
      <c r="E9">
        <v>0</v>
      </c>
      <c r="F9">
        <v>0</v>
      </c>
      <c r="G9">
        <v>0</v>
      </c>
      <c r="H9">
        <f t="shared" si="0"/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1</v>
      </c>
    </row>
    <row r="10" spans="1:14" x14ac:dyDescent="0.2">
      <c r="A10" t="s">
        <v>413</v>
      </c>
      <c r="B10">
        <v>96</v>
      </c>
      <c r="C10" t="s">
        <v>410</v>
      </c>
      <c r="D10">
        <v>0</v>
      </c>
      <c r="E10">
        <v>1</v>
      </c>
      <c r="F10">
        <v>0</v>
      </c>
      <c r="G10">
        <v>0</v>
      </c>
      <c r="H10">
        <f t="shared" si="0"/>
        <v>0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1</v>
      </c>
    </row>
    <row r="11" spans="1:14" x14ac:dyDescent="0.2">
      <c r="A11" t="s">
        <v>413</v>
      </c>
      <c r="B11">
        <v>96</v>
      </c>
      <c r="C11" t="s">
        <v>410</v>
      </c>
      <c r="D11">
        <v>1</v>
      </c>
      <c r="E11">
        <v>1</v>
      </c>
      <c r="F11">
        <v>0</v>
      </c>
      <c r="G11">
        <v>0</v>
      </c>
      <c r="H11">
        <f t="shared" si="0"/>
        <v>1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2</v>
      </c>
    </row>
    <row r="12" spans="1:14" x14ac:dyDescent="0.2">
      <c r="A12" t="s">
        <v>413</v>
      </c>
      <c r="B12">
        <v>96</v>
      </c>
      <c r="C12" t="s">
        <v>410</v>
      </c>
      <c r="D12">
        <v>1</v>
      </c>
      <c r="E12">
        <v>0</v>
      </c>
      <c r="F12">
        <v>0</v>
      </c>
      <c r="G12">
        <v>0</v>
      </c>
      <c r="H12">
        <f t="shared" si="0"/>
        <v>0</v>
      </c>
      <c r="I12">
        <f t="shared" si="1"/>
        <v>0</v>
      </c>
      <c r="J12">
        <f t="shared" si="2"/>
        <v>0</v>
      </c>
      <c r="K12">
        <f t="shared" si="3"/>
        <v>0</v>
      </c>
      <c r="L12">
        <f t="shared" si="4"/>
        <v>0</v>
      </c>
      <c r="M12">
        <f t="shared" si="5"/>
        <v>0</v>
      </c>
      <c r="N12">
        <f t="shared" si="6"/>
        <v>1</v>
      </c>
    </row>
    <row r="13" spans="1:14" x14ac:dyDescent="0.2">
      <c r="A13" t="s">
        <v>413</v>
      </c>
      <c r="B13">
        <v>96</v>
      </c>
      <c r="C13" t="s">
        <v>410</v>
      </c>
      <c r="D13">
        <v>1</v>
      </c>
      <c r="E13">
        <v>0</v>
      </c>
      <c r="F13">
        <v>0</v>
      </c>
      <c r="G13">
        <v>0</v>
      </c>
      <c r="H13">
        <f t="shared" si="0"/>
        <v>0</v>
      </c>
      <c r="I13">
        <f t="shared" si="1"/>
        <v>0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  <c r="N13">
        <f t="shared" si="6"/>
        <v>1</v>
      </c>
    </row>
    <row r="14" spans="1:14" x14ac:dyDescent="0.2">
      <c r="A14" t="s">
        <v>413</v>
      </c>
      <c r="B14">
        <v>96</v>
      </c>
      <c r="C14" t="s">
        <v>410</v>
      </c>
      <c r="D14">
        <v>1</v>
      </c>
      <c r="E14">
        <v>0</v>
      </c>
      <c r="F14">
        <v>0</v>
      </c>
      <c r="G14">
        <v>0</v>
      </c>
      <c r="H14">
        <f t="shared" si="0"/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0</v>
      </c>
      <c r="M14">
        <f t="shared" si="5"/>
        <v>0</v>
      </c>
      <c r="N14">
        <f t="shared" si="6"/>
        <v>1</v>
      </c>
    </row>
    <row r="15" spans="1:14" x14ac:dyDescent="0.2">
      <c r="A15" t="s">
        <v>413</v>
      </c>
      <c r="B15">
        <v>96</v>
      </c>
      <c r="C15" t="s">
        <v>410</v>
      </c>
      <c r="D15">
        <v>1</v>
      </c>
      <c r="E15">
        <v>1</v>
      </c>
      <c r="F15">
        <v>0</v>
      </c>
      <c r="G15">
        <v>0</v>
      </c>
      <c r="H15">
        <f t="shared" si="0"/>
        <v>1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  <c r="N15">
        <f t="shared" si="6"/>
        <v>2</v>
      </c>
    </row>
    <row r="16" spans="1:14" x14ac:dyDescent="0.2">
      <c r="A16" t="s">
        <v>413</v>
      </c>
      <c r="B16">
        <v>96</v>
      </c>
      <c r="C16" t="s">
        <v>410</v>
      </c>
      <c r="D16">
        <v>0</v>
      </c>
      <c r="E16">
        <v>1</v>
      </c>
      <c r="F16">
        <v>0</v>
      </c>
      <c r="G16">
        <v>0</v>
      </c>
      <c r="H16">
        <f t="shared" si="0"/>
        <v>0</v>
      </c>
      <c r="I16">
        <f t="shared" si="1"/>
        <v>0</v>
      </c>
      <c r="J16">
        <f t="shared" si="2"/>
        <v>0</v>
      </c>
      <c r="K16">
        <f t="shared" si="3"/>
        <v>0</v>
      </c>
      <c r="L16">
        <f t="shared" si="4"/>
        <v>0</v>
      </c>
      <c r="M16">
        <f t="shared" si="5"/>
        <v>0</v>
      </c>
      <c r="N16">
        <f t="shared" si="6"/>
        <v>1</v>
      </c>
    </row>
    <row r="17" spans="1:14" x14ac:dyDescent="0.2">
      <c r="A17" t="s">
        <v>413</v>
      </c>
      <c r="B17">
        <v>96</v>
      </c>
      <c r="C17" t="s">
        <v>410</v>
      </c>
      <c r="D17">
        <v>0</v>
      </c>
      <c r="E17">
        <v>0</v>
      </c>
      <c r="F17">
        <v>0</v>
      </c>
      <c r="G17">
        <v>1</v>
      </c>
      <c r="H17">
        <f t="shared" si="0"/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  <c r="N17">
        <f t="shared" si="6"/>
        <v>1</v>
      </c>
    </row>
    <row r="18" spans="1:14" x14ac:dyDescent="0.2">
      <c r="A18" t="s">
        <v>413</v>
      </c>
      <c r="B18">
        <v>96</v>
      </c>
      <c r="C18" t="s">
        <v>410</v>
      </c>
      <c r="D18">
        <v>1</v>
      </c>
      <c r="E18">
        <v>0</v>
      </c>
      <c r="F18">
        <v>0</v>
      </c>
      <c r="G18">
        <v>0</v>
      </c>
      <c r="H18">
        <f t="shared" si="0"/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  <c r="N18">
        <f t="shared" si="6"/>
        <v>1</v>
      </c>
    </row>
    <row r="19" spans="1:14" x14ac:dyDescent="0.2">
      <c r="A19" t="s">
        <v>413</v>
      </c>
      <c r="B19">
        <v>96</v>
      </c>
      <c r="C19" t="s">
        <v>410</v>
      </c>
      <c r="D19">
        <v>0</v>
      </c>
      <c r="E19">
        <v>1</v>
      </c>
      <c r="F19">
        <v>0</v>
      </c>
      <c r="G19">
        <v>0</v>
      </c>
      <c r="H19">
        <f t="shared" si="0"/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  <c r="N19">
        <f t="shared" si="6"/>
        <v>1</v>
      </c>
    </row>
    <row r="20" spans="1:14" x14ac:dyDescent="0.2">
      <c r="A20" t="s">
        <v>413</v>
      </c>
      <c r="B20">
        <v>96</v>
      </c>
      <c r="C20" t="s">
        <v>410</v>
      </c>
      <c r="D20">
        <v>1</v>
      </c>
      <c r="E20">
        <v>0</v>
      </c>
      <c r="F20">
        <v>0</v>
      </c>
      <c r="G20">
        <v>0</v>
      </c>
      <c r="H20">
        <f t="shared" si="0"/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  <c r="N20">
        <f t="shared" si="6"/>
        <v>1</v>
      </c>
    </row>
    <row r="21" spans="1:14" x14ac:dyDescent="0.2">
      <c r="A21" t="s">
        <v>413</v>
      </c>
      <c r="B21">
        <v>96</v>
      </c>
      <c r="C21" t="s">
        <v>410</v>
      </c>
      <c r="D21">
        <v>0</v>
      </c>
      <c r="E21">
        <v>1</v>
      </c>
      <c r="F21">
        <v>0</v>
      </c>
      <c r="G21">
        <v>0</v>
      </c>
      <c r="H21">
        <f t="shared" si="0"/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  <c r="N21">
        <f t="shared" si="6"/>
        <v>1</v>
      </c>
    </row>
    <row r="22" spans="1:14" x14ac:dyDescent="0.2">
      <c r="A22" t="s">
        <v>413</v>
      </c>
      <c r="B22">
        <v>96</v>
      </c>
      <c r="C22" t="s">
        <v>411</v>
      </c>
      <c r="D22">
        <v>1</v>
      </c>
      <c r="E22">
        <v>0</v>
      </c>
      <c r="F22">
        <v>0</v>
      </c>
      <c r="G22">
        <v>0</v>
      </c>
      <c r="H22">
        <f t="shared" si="0"/>
        <v>0</v>
      </c>
      <c r="I22">
        <f t="shared" si="1"/>
        <v>0</v>
      </c>
      <c r="J22">
        <f t="shared" si="2"/>
        <v>0</v>
      </c>
      <c r="K22">
        <f t="shared" si="3"/>
        <v>0</v>
      </c>
      <c r="L22">
        <f t="shared" si="4"/>
        <v>0</v>
      </c>
      <c r="M22">
        <f t="shared" si="5"/>
        <v>0</v>
      </c>
      <c r="N22">
        <f t="shared" si="6"/>
        <v>1</v>
      </c>
    </row>
    <row r="23" spans="1:14" x14ac:dyDescent="0.2">
      <c r="A23" t="s">
        <v>413</v>
      </c>
      <c r="B23">
        <v>96</v>
      </c>
      <c r="C23" t="s">
        <v>411</v>
      </c>
      <c r="D23">
        <v>1</v>
      </c>
      <c r="E23">
        <v>0</v>
      </c>
      <c r="F23">
        <v>0</v>
      </c>
      <c r="G23">
        <v>0</v>
      </c>
      <c r="H23">
        <f t="shared" si="0"/>
        <v>0</v>
      </c>
      <c r="I23">
        <f t="shared" si="1"/>
        <v>0</v>
      </c>
      <c r="J23">
        <f t="shared" si="2"/>
        <v>0</v>
      </c>
      <c r="K23">
        <f t="shared" si="3"/>
        <v>0</v>
      </c>
      <c r="L23">
        <f t="shared" si="4"/>
        <v>0</v>
      </c>
      <c r="M23">
        <f t="shared" si="5"/>
        <v>0</v>
      </c>
      <c r="N23">
        <f t="shared" si="6"/>
        <v>1</v>
      </c>
    </row>
    <row r="24" spans="1:14" x14ac:dyDescent="0.2">
      <c r="A24" t="s">
        <v>413</v>
      </c>
      <c r="B24">
        <v>96</v>
      </c>
      <c r="C24" t="s">
        <v>411</v>
      </c>
      <c r="D24">
        <v>0</v>
      </c>
      <c r="E24">
        <v>1</v>
      </c>
      <c r="F24">
        <v>0</v>
      </c>
      <c r="G24">
        <v>0</v>
      </c>
      <c r="H24">
        <f t="shared" si="0"/>
        <v>0</v>
      </c>
      <c r="I24">
        <f t="shared" si="1"/>
        <v>0</v>
      </c>
      <c r="J24">
        <f t="shared" si="2"/>
        <v>0</v>
      </c>
      <c r="K24">
        <f t="shared" si="3"/>
        <v>0</v>
      </c>
      <c r="L24">
        <f t="shared" si="4"/>
        <v>0</v>
      </c>
      <c r="M24">
        <f t="shared" si="5"/>
        <v>0</v>
      </c>
      <c r="N24">
        <f t="shared" si="6"/>
        <v>1</v>
      </c>
    </row>
    <row r="25" spans="1:14" x14ac:dyDescent="0.2">
      <c r="A25" t="s">
        <v>413</v>
      </c>
      <c r="B25">
        <v>96</v>
      </c>
      <c r="C25" t="s">
        <v>411</v>
      </c>
      <c r="D25">
        <v>1</v>
      </c>
      <c r="E25">
        <v>0</v>
      </c>
      <c r="F25">
        <v>0</v>
      </c>
      <c r="G25">
        <v>0</v>
      </c>
      <c r="H25">
        <f t="shared" si="0"/>
        <v>0</v>
      </c>
      <c r="I25">
        <f t="shared" si="1"/>
        <v>0</v>
      </c>
      <c r="J25">
        <f t="shared" si="2"/>
        <v>0</v>
      </c>
      <c r="K25">
        <f t="shared" si="3"/>
        <v>0</v>
      </c>
      <c r="L25">
        <f t="shared" si="4"/>
        <v>0</v>
      </c>
      <c r="M25">
        <f t="shared" si="5"/>
        <v>0</v>
      </c>
      <c r="N25">
        <f t="shared" si="6"/>
        <v>1</v>
      </c>
    </row>
    <row r="26" spans="1:14" x14ac:dyDescent="0.2">
      <c r="A26" t="s">
        <v>414</v>
      </c>
      <c r="B26">
        <v>96</v>
      </c>
      <c r="C26" t="s">
        <v>410</v>
      </c>
      <c r="D26">
        <v>1</v>
      </c>
      <c r="E26">
        <v>0</v>
      </c>
      <c r="F26">
        <v>0</v>
      </c>
      <c r="G26">
        <v>0</v>
      </c>
      <c r="H26">
        <f t="shared" si="0"/>
        <v>0</v>
      </c>
      <c r="I26">
        <f t="shared" si="1"/>
        <v>0</v>
      </c>
      <c r="J26">
        <f t="shared" si="2"/>
        <v>0</v>
      </c>
      <c r="K26">
        <f t="shared" si="3"/>
        <v>0</v>
      </c>
      <c r="L26">
        <f t="shared" si="4"/>
        <v>0</v>
      </c>
      <c r="M26">
        <f t="shared" si="5"/>
        <v>0</v>
      </c>
      <c r="N26">
        <f t="shared" si="6"/>
        <v>1</v>
      </c>
    </row>
    <row r="27" spans="1:14" x14ac:dyDescent="0.2">
      <c r="A27" t="s">
        <v>414</v>
      </c>
      <c r="B27">
        <v>96</v>
      </c>
      <c r="C27" t="s">
        <v>410</v>
      </c>
      <c r="D27">
        <v>1</v>
      </c>
      <c r="E27">
        <v>0</v>
      </c>
      <c r="F27">
        <v>0</v>
      </c>
      <c r="G27">
        <v>0</v>
      </c>
      <c r="H27">
        <f t="shared" si="0"/>
        <v>0</v>
      </c>
      <c r="I27">
        <f t="shared" si="1"/>
        <v>0</v>
      </c>
      <c r="J27">
        <f t="shared" si="2"/>
        <v>0</v>
      </c>
      <c r="K27">
        <f t="shared" si="3"/>
        <v>0</v>
      </c>
      <c r="L27">
        <f t="shared" si="4"/>
        <v>0</v>
      </c>
      <c r="M27">
        <f t="shared" si="5"/>
        <v>0</v>
      </c>
      <c r="N27">
        <f t="shared" si="6"/>
        <v>1</v>
      </c>
    </row>
    <row r="28" spans="1:14" x14ac:dyDescent="0.2">
      <c r="A28" t="s">
        <v>414</v>
      </c>
      <c r="B28">
        <v>96</v>
      </c>
      <c r="C28" t="s">
        <v>410</v>
      </c>
      <c r="D28">
        <v>0</v>
      </c>
      <c r="E28">
        <v>0</v>
      </c>
      <c r="F28">
        <v>0</v>
      </c>
      <c r="G28">
        <v>1</v>
      </c>
      <c r="H28">
        <f t="shared" si="0"/>
        <v>0</v>
      </c>
      <c r="I28">
        <f t="shared" si="1"/>
        <v>0</v>
      </c>
      <c r="J28">
        <f t="shared" si="2"/>
        <v>0</v>
      </c>
      <c r="K28">
        <f t="shared" si="3"/>
        <v>0</v>
      </c>
      <c r="L28">
        <f t="shared" si="4"/>
        <v>0</v>
      </c>
      <c r="M28">
        <f t="shared" si="5"/>
        <v>0</v>
      </c>
      <c r="N28">
        <f t="shared" si="6"/>
        <v>1</v>
      </c>
    </row>
    <row r="29" spans="1:14" x14ac:dyDescent="0.2">
      <c r="A29" t="s">
        <v>414</v>
      </c>
      <c r="B29">
        <v>96</v>
      </c>
      <c r="C29" t="s">
        <v>410</v>
      </c>
      <c r="D29">
        <v>1</v>
      </c>
      <c r="E29">
        <v>0</v>
      </c>
      <c r="F29">
        <v>0</v>
      </c>
      <c r="G29">
        <v>0</v>
      </c>
      <c r="H29">
        <f t="shared" si="0"/>
        <v>0</v>
      </c>
      <c r="I29">
        <f t="shared" si="1"/>
        <v>0</v>
      </c>
      <c r="J29">
        <f t="shared" si="2"/>
        <v>0</v>
      </c>
      <c r="K29">
        <f t="shared" si="3"/>
        <v>0</v>
      </c>
      <c r="L29">
        <f t="shared" si="4"/>
        <v>0</v>
      </c>
      <c r="M29">
        <f t="shared" si="5"/>
        <v>0</v>
      </c>
      <c r="N29">
        <f t="shared" si="6"/>
        <v>1</v>
      </c>
    </row>
    <row r="30" spans="1:14" x14ac:dyDescent="0.2">
      <c r="A30" t="s">
        <v>414</v>
      </c>
      <c r="B30">
        <v>96</v>
      </c>
      <c r="C30" t="s">
        <v>410</v>
      </c>
      <c r="D30">
        <v>1</v>
      </c>
      <c r="E30">
        <v>0</v>
      </c>
      <c r="F30">
        <v>0</v>
      </c>
      <c r="G30">
        <v>0</v>
      </c>
      <c r="H30">
        <f t="shared" si="0"/>
        <v>0</v>
      </c>
      <c r="I30">
        <f t="shared" si="1"/>
        <v>0</v>
      </c>
      <c r="J30">
        <f t="shared" si="2"/>
        <v>0</v>
      </c>
      <c r="K30">
        <f t="shared" si="3"/>
        <v>0</v>
      </c>
      <c r="L30">
        <f t="shared" si="4"/>
        <v>0</v>
      </c>
      <c r="M30">
        <f t="shared" si="5"/>
        <v>0</v>
      </c>
      <c r="N30">
        <f t="shared" si="6"/>
        <v>1</v>
      </c>
    </row>
    <row r="31" spans="1:14" x14ac:dyDescent="0.2">
      <c r="A31" t="s">
        <v>414</v>
      </c>
      <c r="B31">
        <v>96</v>
      </c>
      <c r="C31" t="s">
        <v>410</v>
      </c>
      <c r="D31">
        <v>0</v>
      </c>
      <c r="E31">
        <v>1</v>
      </c>
      <c r="F31">
        <v>0</v>
      </c>
      <c r="G31">
        <v>0</v>
      </c>
      <c r="H31">
        <f t="shared" si="0"/>
        <v>0</v>
      </c>
      <c r="I31">
        <f t="shared" si="1"/>
        <v>0</v>
      </c>
      <c r="J31">
        <f t="shared" si="2"/>
        <v>0</v>
      </c>
      <c r="K31">
        <f t="shared" si="3"/>
        <v>0</v>
      </c>
      <c r="L31">
        <f t="shared" si="4"/>
        <v>0</v>
      </c>
      <c r="M31">
        <f t="shared" si="5"/>
        <v>0</v>
      </c>
      <c r="N31">
        <f t="shared" si="6"/>
        <v>1</v>
      </c>
    </row>
    <row r="32" spans="1:14" x14ac:dyDescent="0.2">
      <c r="A32" t="s">
        <v>414</v>
      </c>
      <c r="B32">
        <v>96</v>
      </c>
      <c r="C32" t="s">
        <v>410</v>
      </c>
      <c r="D32">
        <v>1</v>
      </c>
      <c r="E32">
        <v>1</v>
      </c>
      <c r="F32">
        <v>0</v>
      </c>
      <c r="G32">
        <v>0</v>
      </c>
      <c r="H32">
        <f t="shared" si="0"/>
        <v>1</v>
      </c>
      <c r="I32">
        <f t="shared" si="1"/>
        <v>0</v>
      </c>
      <c r="J32">
        <f t="shared" si="2"/>
        <v>0</v>
      </c>
      <c r="K32">
        <f t="shared" si="3"/>
        <v>0</v>
      </c>
      <c r="L32">
        <f t="shared" si="4"/>
        <v>0</v>
      </c>
      <c r="M32">
        <f t="shared" si="5"/>
        <v>0</v>
      </c>
      <c r="N32">
        <f t="shared" si="6"/>
        <v>2</v>
      </c>
    </row>
    <row r="33" spans="1:14" x14ac:dyDescent="0.2">
      <c r="A33" t="s">
        <v>414</v>
      </c>
      <c r="B33">
        <v>96</v>
      </c>
      <c r="C33" t="s">
        <v>410</v>
      </c>
      <c r="D33">
        <v>0</v>
      </c>
      <c r="E33">
        <v>0</v>
      </c>
      <c r="F33">
        <v>0</v>
      </c>
      <c r="G33">
        <v>1</v>
      </c>
      <c r="H33">
        <f t="shared" si="0"/>
        <v>0</v>
      </c>
      <c r="I33">
        <f t="shared" si="1"/>
        <v>0</v>
      </c>
      <c r="J33">
        <f t="shared" si="2"/>
        <v>0</v>
      </c>
      <c r="K33">
        <f t="shared" si="3"/>
        <v>0</v>
      </c>
      <c r="L33">
        <f t="shared" si="4"/>
        <v>0</v>
      </c>
      <c r="M33">
        <f t="shared" si="5"/>
        <v>0</v>
      </c>
      <c r="N33">
        <f t="shared" si="6"/>
        <v>1</v>
      </c>
    </row>
    <row r="34" spans="1:14" x14ac:dyDescent="0.2">
      <c r="A34" t="s">
        <v>414</v>
      </c>
      <c r="B34">
        <v>96</v>
      </c>
      <c r="C34" t="s">
        <v>411</v>
      </c>
      <c r="D34">
        <v>1</v>
      </c>
      <c r="E34">
        <v>1</v>
      </c>
      <c r="F34">
        <v>0</v>
      </c>
      <c r="G34">
        <v>0</v>
      </c>
      <c r="H34">
        <f t="shared" si="0"/>
        <v>1</v>
      </c>
      <c r="I34">
        <f t="shared" si="1"/>
        <v>0</v>
      </c>
      <c r="J34">
        <f t="shared" si="2"/>
        <v>0</v>
      </c>
      <c r="K34">
        <f t="shared" si="3"/>
        <v>0</v>
      </c>
      <c r="L34">
        <f t="shared" si="4"/>
        <v>0</v>
      </c>
      <c r="M34">
        <f t="shared" si="5"/>
        <v>0</v>
      </c>
      <c r="N34">
        <f t="shared" si="6"/>
        <v>2</v>
      </c>
    </row>
    <row r="35" spans="1:14" x14ac:dyDescent="0.2">
      <c r="A35" t="s">
        <v>414</v>
      </c>
      <c r="B35">
        <v>96</v>
      </c>
      <c r="C35" t="s">
        <v>411</v>
      </c>
      <c r="D35">
        <v>1</v>
      </c>
      <c r="E35">
        <v>0</v>
      </c>
      <c r="F35">
        <v>0</v>
      </c>
      <c r="G35">
        <v>0</v>
      </c>
      <c r="H35">
        <f t="shared" si="0"/>
        <v>0</v>
      </c>
      <c r="I35">
        <f t="shared" si="1"/>
        <v>0</v>
      </c>
      <c r="J35">
        <f t="shared" si="2"/>
        <v>0</v>
      </c>
      <c r="K35">
        <f t="shared" si="3"/>
        <v>0</v>
      </c>
      <c r="L35">
        <f t="shared" si="4"/>
        <v>0</v>
      </c>
      <c r="M35">
        <f t="shared" si="5"/>
        <v>0</v>
      </c>
      <c r="N35">
        <f t="shared" si="6"/>
        <v>1</v>
      </c>
    </row>
    <row r="36" spans="1:14" x14ac:dyDescent="0.2">
      <c r="A36" t="s">
        <v>414</v>
      </c>
      <c r="B36">
        <v>96</v>
      </c>
      <c r="C36" t="s">
        <v>411</v>
      </c>
      <c r="D36">
        <v>1</v>
      </c>
      <c r="E36">
        <v>1</v>
      </c>
      <c r="F36">
        <v>0</v>
      </c>
      <c r="G36">
        <v>0</v>
      </c>
      <c r="H36">
        <f t="shared" si="0"/>
        <v>1</v>
      </c>
      <c r="I36">
        <f t="shared" si="1"/>
        <v>0</v>
      </c>
      <c r="J36">
        <f t="shared" si="2"/>
        <v>0</v>
      </c>
      <c r="K36">
        <f t="shared" si="3"/>
        <v>0</v>
      </c>
      <c r="L36">
        <f t="shared" si="4"/>
        <v>0</v>
      </c>
      <c r="M36">
        <f t="shared" si="5"/>
        <v>0</v>
      </c>
      <c r="N36">
        <f t="shared" si="6"/>
        <v>2</v>
      </c>
    </row>
    <row r="37" spans="1:14" x14ac:dyDescent="0.2">
      <c r="A37" t="s">
        <v>415</v>
      </c>
      <c r="B37">
        <v>95</v>
      </c>
      <c r="C37" t="s">
        <v>410</v>
      </c>
      <c r="D37">
        <v>0</v>
      </c>
      <c r="E37">
        <v>0</v>
      </c>
      <c r="F37">
        <v>0</v>
      </c>
      <c r="G37">
        <v>1</v>
      </c>
      <c r="H37">
        <f t="shared" si="0"/>
        <v>0</v>
      </c>
      <c r="I37">
        <f t="shared" si="1"/>
        <v>0</v>
      </c>
      <c r="J37">
        <f t="shared" si="2"/>
        <v>0</v>
      </c>
      <c r="K37">
        <f t="shared" si="3"/>
        <v>0</v>
      </c>
      <c r="L37">
        <f t="shared" si="4"/>
        <v>0</v>
      </c>
      <c r="M37">
        <f t="shared" si="5"/>
        <v>0</v>
      </c>
      <c r="N37">
        <f t="shared" si="6"/>
        <v>1</v>
      </c>
    </row>
    <row r="38" spans="1:14" x14ac:dyDescent="0.2">
      <c r="A38" t="s">
        <v>415</v>
      </c>
      <c r="B38">
        <v>95</v>
      </c>
      <c r="C38" t="s">
        <v>410</v>
      </c>
      <c r="D38">
        <v>1</v>
      </c>
      <c r="E38">
        <v>0</v>
      </c>
      <c r="F38">
        <v>0</v>
      </c>
      <c r="G38">
        <v>0</v>
      </c>
      <c r="H38">
        <f t="shared" si="0"/>
        <v>0</v>
      </c>
      <c r="I38">
        <f t="shared" si="1"/>
        <v>0</v>
      </c>
      <c r="J38">
        <f t="shared" si="2"/>
        <v>0</v>
      </c>
      <c r="K38">
        <f t="shared" si="3"/>
        <v>0</v>
      </c>
      <c r="L38">
        <f t="shared" si="4"/>
        <v>0</v>
      </c>
      <c r="M38">
        <f t="shared" si="5"/>
        <v>0</v>
      </c>
      <c r="N38">
        <f t="shared" si="6"/>
        <v>1</v>
      </c>
    </row>
    <row r="39" spans="1:14" x14ac:dyDescent="0.2">
      <c r="A39" t="s">
        <v>415</v>
      </c>
      <c r="B39">
        <v>95</v>
      </c>
      <c r="C39" t="s">
        <v>411</v>
      </c>
      <c r="D39">
        <v>0</v>
      </c>
      <c r="E39">
        <v>0</v>
      </c>
      <c r="F39">
        <v>0</v>
      </c>
      <c r="G39">
        <v>1</v>
      </c>
      <c r="H39">
        <f t="shared" si="0"/>
        <v>0</v>
      </c>
      <c r="I39">
        <f t="shared" si="1"/>
        <v>0</v>
      </c>
      <c r="J39">
        <f t="shared" si="2"/>
        <v>0</v>
      </c>
      <c r="K39">
        <f t="shared" si="3"/>
        <v>0</v>
      </c>
      <c r="L39">
        <f t="shared" si="4"/>
        <v>0</v>
      </c>
      <c r="M39">
        <f t="shared" si="5"/>
        <v>0</v>
      </c>
      <c r="N39">
        <f t="shared" si="6"/>
        <v>1</v>
      </c>
    </row>
    <row r="40" spans="1:14" x14ac:dyDescent="0.2">
      <c r="A40" t="s">
        <v>415</v>
      </c>
      <c r="B40">
        <v>95</v>
      </c>
      <c r="C40" t="s">
        <v>411</v>
      </c>
      <c r="D40">
        <v>0</v>
      </c>
      <c r="E40">
        <v>1</v>
      </c>
      <c r="F40">
        <v>0</v>
      </c>
      <c r="G40">
        <v>0</v>
      </c>
      <c r="H40">
        <f t="shared" si="0"/>
        <v>0</v>
      </c>
      <c r="I40">
        <f t="shared" si="1"/>
        <v>0</v>
      </c>
      <c r="J40">
        <f t="shared" si="2"/>
        <v>0</v>
      </c>
      <c r="K40">
        <f t="shared" si="3"/>
        <v>0</v>
      </c>
      <c r="L40">
        <f t="shared" si="4"/>
        <v>0</v>
      </c>
      <c r="M40">
        <f t="shared" si="5"/>
        <v>0</v>
      </c>
      <c r="N40">
        <f t="shared" si="6"/>
        <v>1</v>
      </c>
    </row>
    <row r="41" spans="1:14" x14ac:dyDescent="0.2">
      <c r="A41" t="s">
        <v>415</v>
      </c>
      <c r="B41">
        <v>96</v>
      </c>
      <c r="C41" t="s">
        <v>410</v>
      </c>
      <c r="D41">
        <v>1</v>
      </c>
      <c r="E41">
        <v>0</v>
      </c>
      <c r="F41">
        <v>0</v>
      </c>
      <c r="G41">
        <v>0</v>
      </c>
      <c r="H41">
        <f t="shared" si="0"/>
        <v>0</v>
      </c>
      <c r="I41">
        <f t="shared" si="1"/>
        <v>0</v>
      </c>
      <c r="J41">
        <f t="shared" si="2"/>
        <v>0</v>
      </c>
      <c r="K41">
        <f t="shared" si="3"/>
        <v>0</v>
      </c>
      <c r="L41">
        <f t="shared" si="4"/>
        <v>0</v>
      </c>
      <c r="M41">
        <f t="shared" si="5"/>
        <v>0</v>
      </c>
      <c r="N41">
        <f t="shared" si="6"/>
        <v>1</v>
      </c>
    </row>
    <row r="42" spans="1:14" x14ac:dyDescent="0.2">
      <c r="A42" t="s">
        <v>415</v>
      </c>
      <c r="B42">
        <v>96</v>
      </c>
      <c r="C42" t="s">
        <v>410</v>
      </c>
      <c r="D42">
        <v>0</v>
      </c>
      <c r="E42">
        <v>0</v>
      </c>
      <c r="F42">
        <v>0</v>
      </c>
      <c r="G42">
        <v>1</v>
      </c>
      <c r="H42">
        <f t="shared" si="0"/>
        <v>0</v>
      </c>
      <c r="I42">
        <f t="shared" si="1"/>
        <v>0</v>
      </c>
      <c r="J42">
        <f t="shared" si="2"/>
        <v>0</v>
      </c>
      <c r="K42">
        <f t="shared" si="3"/>
        <v>0</v>
      </c>
      <c r="L42">
        <f t="shared" si="4"/>
        <v>0</v>
      </c>
      <c r="M42">
        <f t="shared" si="5"/>
        <v>0</v>
      </c>
      <c r="N42">
        <f t="shared" si="6"/>
        <v>1</v>
      </c>
    </row>
    <row r="43" spans="1:14" x14ac:dyDescent="0.2">
      <c r="A43" t="s">
        <v>415</v>
      </c>
      <c r="B43">
        <v>96</v>
      </c>
      <c r="C43" t="s">
        <v>410</v>
      </c>
      <c r="D43">
        <v>0</v>
      </c>
      <c r="E43">
        <v>1</v>
      </c>
      <c r="F43">
        <v>0</v>
      </c>
      <c r="G43">
        <v>0</v>
      </c>
      <c r="H43">
        <f t="shared" si="0"/>
        <v>0</v>
      </c>
      <c r="I43">
        <f t="shared" si="1"/>
        <v>0</v>
      </c>
      <c r="J43">
        <f t="shared" si="2"/>
        <v>0</v>
      </c>
      <c r="K43">
        <f t="shared" si="3"/>
        <v>0</v>
      </c>
      <c r="L43">
        <f t="shared" si="4"/>
        <v>0</v>
      </c>
      <c r="M43">
        <f t="shared" si="5"/>
        <v>0</v>
      </c>
      <c r="N43">
        <f t="shared" si="6"/>
        <v>1</v>
      </c>
    </row>
    <row r="44" spans="1:14" x14ac:dyDescent="0.2">
      <c r="A44" t="s">
        <v>415</v>
      </c>
      <c r="B44">
        <v>96</v>
      </c>
      <c r="C44" t="s">
        <v>410</v>
      </c>
      <c r="D44">
        <v>1</v>
      </c>
      <c r="E44">
        <v>0</v>
      </c>
      <c r="F44">
        <v>0</v>
      </c>
      <c r="G44">
        <v>0</v>
      </c>
      <c r="H44">
        <f t="shared" si="0"/>
        <v>0</v>
      </c>
      <c r="I44">
        <f t="shared" si="1"/>
        <v>0</v>
      </c>
      <c r="J44">
        <f t="shared" si="2"/>
        <v>0</v>
      </c>
      <c r="K44">
        <f t="shared" si="3"/>
        <v>0</v>
      </c>
      <c r="L44">
        <f t="shared" si="4"/>
        <v>0</v>
      </c>
      <c r="M44">
        <f t="shared" si="5"/>
        <v>0</v>
      </c>
      <c r="N44">
        <f t="shared" si="6"/>
        <v>1</v>
      </c>
    </row>
    <row r="45" spans="1:14" x14ac:dyDescent="0.2">
      <c r="A45" t="s">
        <v>415</v>
      </c>
      <c r="B45">
        <v>96</v>
      </c>
      <c r="C45" t="s">
        <v>410</v>
      </c>
      <c r="D45">
        <v>0</v>
      </c>
      <c r="E45">
        <v>1</v>
      </c>
      <c r="F45">
        <v>0</v>
      </c>
      <c r="G45">
        <v>0</v>
      </c>
      <c r="H45">
        <f t="shared" si="0"/>
        <v>0</v>
      </c>
      <c r="I45">
        <f t="shared" si="1"/>
        <v>0</v>
      </c>
      <c r="J45">
        <f t="shared" si="2"/>
        <v>0</v>
      </c>
      <c r="K45">
        <f t="shared" si="3"/>
        <v>0</v>
      </c>
      <c r="L45">
        <f t="shared" si="4"/>
        <v>0</v>
      </c>
      <c r="M45">
        <f t="shared" si="5"/>
        <v>0</v>
      </c>
      <c r="N45">
        <f t="shared" si="6"/>
        <v>1</v>
      </c>
    </row>
    <row r="46" spans="1:14" x14ac:dyDescent="0.2">
      <c r="A46" t="s">
        <v>415</v>
      </c>
      <c r="B46">
        <v>96</v>
      </c>
      <c r="C46" t="s">
        <v>411</v>
      </c>
      <c r="D46">
        <v>0</v>
      </c>
      <c r="E46">
        <v>1</v>
      </c>
      <c r="F46">
        <v>0</v>
      </c>
      <c r="G46">
        <v>0</v>
      </c>
      <c r="H46">
        <f t="shared" si="0"/>
        <v>0</v>
      </c>
      <c r="I46">
        <f t="shared" si="1"/>
        <v>0</v>
      </c>
      <c r="J46">
        <f t="shared" si="2"/>
        <v>0</v>
      </c>
      <c r="K46">
        <f t="shared" si="3"/>
        <v>0</v>
      </c>
      <c r="L46">
        <f t="shared" si="4"/>
        <v>0</v>
      </c>
      <c r="M46">
        <f t="shared" si="5"/>
        <v>0</v>
      </c>
      <c r="N46">
        <f t="shared" si="6"/>
        <v>1</v>
      </c>
    </row>
    <row r="47" spans="1:14" x14ac:dyDescent="0.2">
      <c r="A47" t="s">
        <v>415</v>
      </c>
      <c r="B47">
        <v>96</v>
      </c>
      <c r="C47" t="s">
        <v>411</v>
      </c>
      <c r="D47">
        <v>0</v>
      </c>
      <c r="E47">
        <v>1</v>
      </c>
      <c r="F47">
        <v>0</v>
      </c>
      <c r="G47">
        <v>0</v>
      </c>
      <c r="H47">
        <f t="shared" si="0"/>
        <v>0</v>
      </c>
      <c r="I47">
        <f t="shared" si="1"/>
        <v>0</v>
      </c>
      <c r="J47">
        <f t="shared" si="2"/>
        <v>0</v>
      </c>
      <c r="K47">
        <f t="shared" si="3"/>
        <v>0</v>
      </c>
      <c r="L47">
        <f t="shared" si="4"/>
        <v>0</v>
      </c>
      <c r="M47">
        <f t="shared" si="5"/>
        <v>0</v>
      </c>
      <c r="N47">
        <f t="shared" si="6"/>
        <v>1</v>
      </c>
    </row>
    <row r="48" spans="1:14" x14ac:dyDescent="0.2">
      <c r="A48" t="s">
        <v>416</v>
      </c>
      <c r="B48">
        <v>96</v>
      </c>
      <c r="C48" t="s">
        <v>410</v>
      </c>
      <c r="D48">
        <v>0</v>
      </c>
      <c r="E48">
        <v>1</v>
      </c>
      <c r="F48">
        <v>0</v>
      </c>
      <c r="G48">
        <v>0</v>
      </c>
      <c r="H48">
        <f t="shared" si="0"/>
        <v>0</v>
      </c>
      <c r="I48">
        <f t="shared" si="1"/>
        <v>0</v>
      </c>
      <c r="J48">
        <f t="shared" si="2"/>
        <v>0</v>
      </c>
      <c r="K48">
        <f t="shared" si="3"/>
        <v>0</v>
      </c>
      <c r="L48">
        <f t="shared" si="4"/>
        <v>0</v>
      </c>
      <c r="M48">
        <f t="shared" si="5"/>
        <v>0</v>
      </c>
      <c r="N48">
        <f t="shared" si="6"/>
        <v>1</v>
      </c>
    </row>
    <row r="49" spans="1:14" x14ac:dyDescent="0.2">
      <c r="A49" t="s">
        <v>416</v>
      </c>
      <c r="B49">
        <v>96</v>
      </c>
      <c r="C49" t="s">
        <v>410</v>
      </c>
      <c r="D49">
        <v>0</v>
      </c>
      <c r="E49">
        <v>0</v>
      </c>
      <c r="F49">
        <v>0</v>
      </c>
      <c r="G49">
        <v>1</v>
      </c>
      <c r="H49">
        <f t="shared" si="0"/>
        <v>0</v>
      </c>
      <c r="I49">
        <f t="shared" si="1"/>
        <v>0</v>
      </c>
      <c r="J49">
        <f t="shared" si="2"/>
        <v>0</v>
      </c>
      <c r="K49">
        <f t="shared" si="3"/>
        <v>0</v>
      </c>
      <c r="L49">
        <f t="shared" si="4"/>
        <v>0</v>
      </c>
      <c r="M49">
        <f t="shared" si="5"/>
        <v>0</v>
      </c>
      <c r="N49">
        <f t="shared" si="6"/>
        <v>1</v>
      </c>
    </row>
    <row r="50" spans="1:14" x14ac:dyDescent="0.2">
      <c r="A50" t="s">
        <v>416</v>
      </c>
      <c r="B50">
        <v>96</v>
      </c>
      <c r="C50" t="s">
        <v>410</v>
      </c>
      <c r="D50">
        <v>0</v>
      </c>
      <c r="E50">
        <v>1</v>
      </c>
      <c r="F50">
        <v>0</v>
      </c>
      <c r="G50">
        <v>0</v>
      </c>
      <c r="H50">
        <f t="shared" si="0"/>
        <v>0</v>
      </c>
      <c r="I50">
        <f t="shared" si="1"/>
        <v>0</v>
      </c>
      <c r="J50">
        <f t="shared" si="2"/>
        <v>0</v>
      </c>
      <c r="K50">
        <f t="shared" si="3"/>
        <v>0</v>
      </c>
      <c r="L50">
        <f t="shared" si="4"/>
        <v>0</v>
      </c>
      <c r="M50">
        <f t="shared" si="5"/>
        <v>0</v>
      </c>
      <c r="N50">
        <f t="shared" si="6"/>
        <v>1</v>
      </c>
    </row>
    <row r="51" spans="1:14" x14ac:dyDescent="0.2">
      <c r="A51" t="s">
        <v>416</v>
      </c>
      <c r="B51">
        <v>96</v>
      </c>
      <c r="C51" t="s">
        <v>410</v>
      </c>
      <c r="D51">
        <v>0</v>
      </c>
      <c r="E51">
        <v>0</v>
      </c>
      <c r="F51">
        <v>0</v>
      </c>
      <c r="G51">
        <v>1</v>
      </c>
      <c r="H51">
        <f t="shared" si="0"/>
        <v>0</v>
      </c>
      <c r="I51">
        <f t="shared" si="1"/>
        <v>0</v>
      </c>
      <c r="J51">
        <f t="shared" si="2"/>
        <v>0</v>
      </c>
      <c r="K51">
        <f t="shared" si="3"/>
        <v>0</v>
      </c>
      <c r="L51">
        <f t="shared" si="4"/>
        <v>0</v>
      </c>
      <c r="M51">
        <f t="shared" si="5"/>
        <v>0</v>
      </c>
      <c r="N51">
        <f t="shared" si="6"/>
        <v>1</v>
      </c>
    </row>
    <row r="52" spans="1:14" x14ac:dyDescent="0.2">
      <c r="A52" t="s">
        <v>416</v>
      </c>
      <c r="B52">
        <v>96</v>
      </c>
      <c r="C52" t="s">
        <v>411</v>
      </c>
      <c r="D52">
        <v>0</v>
      </c>
      <c r="E52">
        <v>0</v>
      </c>
      <c r="F52">
        <v>0</v>
      </c>
      <c r="G52">
        <v>1</v>
      </c>
      <c r="H52">
        <f t="shared" si="0"/>
        <v>0</v>
      </c>
      <c r="I52">
        <f t="shared" si="1"/>
        <v>0</v>
      </c>
      <c r="J52">
        <f t="shared" si="2"/>
        <v>0</v>
      </c>
      <c r="K52">
        <f t="shared" si="3"/>
        <v>0</v>
      </c>
      <c r="L52">
        <f t="shared" si="4"/>
        <v>0</v>
      </c>
      <c r="M52">
        <f t="shared" si="5"/>
        <v>0</v>
      </c>
      <c r="N52">
        <f t="shared" si="6"/>
        <v>1</v>
      </c>
    </row>
    <row r="53" spans="1:14" x14ac:dyDescent="0.2">
      <c r="A53" t="s">
        <v>416</v>
      </c>
      <c r="B53">
        <v>96</v>
      </c>
      <c r="C53" t="s">
        <v>411</v>
      </c>
      <c r="D53">
        <v>0</v>
      </c>
      <c r="E53">
        <v>0</v>
      </c>
      <c r="F53">
        <v>0</v>
      </c>
      <c r="G53">
        <v>1</v>
      </c>
      <c r="H53">
        <f t="shared" si="0"/>
        <v>0</v>
      </c>
      <c r="I53">
        <f t="shared" si="1"/>
        <v>0</v>
      </c>
      <c r="J53">
        <f t="shared" si="2"/>
        <v>0</v>
      </c>
      <c r="K53">
        <f t="shared" si="3"/>
        <v>0</v>
      </c>
      <c r="L53">
        <f t="shared" si="4"/>
        <v>0</v>
      </c>
      <c r="M53">
        <f t="shared" si="5"/>
        <v>0</v>
      </c>
      <c r="N53">
        <f t="shared" si="6"/>
        <v>1</v>
      </c>
    </row>
    <row r="54" spans="1:14" x14ac:dyDescent="0.2">
      <c r="A54" t="s">
        <v>416</v>
      </c>
      <c r="B54">
        <v>96</v>
      </c>
      <c r="C54" t="s">
        <v>411</v>
      </c>
      <c r="D54">
        <v>0</v>
      </c>
      <c r="E54">
        <v>0</v>
      </c>
      <c r="F54">
        <v>0</v>
      </c>
      <c r="G54">
        <v>1</v>
      </c>
      <c r="H54">
        <f t="shared" si="0"/>
        <v>0</v>
      </c>
      <c r="I54">
        <f t="shared" si="1"/>
        <v>0</v>
      </c>
      <c r="J54">
        <f t="shared" si="2"/>
        <v>0</v>
      </c>
      <c r="K54">
        <f t="shared" si="3"/>
        <v>0</v>
      </c>
      <c r="L54">
        <f t="shared" si="4"/>
        <v>0</v>
      </c>
      <c r="M54">
        <f t="shared" si="5"/>
        <v>0</v>
      </c>
      <c r="N54">
        <f t="shared" si="6"/>
        <v>1</v>
      </c>
    </row>
    <row r="55" spans="1:14" x14ac:dyDescent="0.2">
      <c r="A55" t="s">
        <v>416</v>
      </c>
      <c r="B55">
        <v>96</v>
      </c>
      <c r="C55" t="s">
        <v>411</v>
      </c>
      <c r="D55">
        <v>1</v>
      </c>
      <c r="E55">
        <v>0</v>
      </c>
      <c r="F55">
        <v>0</v>
      </c>
      <c r="G55">
        <v>0</v>
      </c>
      <c r="H55">
        <f t="shared" si="0"/>
        <v>0</v>
      </c>
      <c r="I55">
        <f t="shared" si="1"/>
        <v>0</v>
      </c>
      <c r="J55">
        <f t="shared" si="2"/>
        <v>0</v>
      </c>
      <c r="K55">
        <f t="shared" si="3"/>
        <v>0</v>
      </c>
      <c r="L55">
        <f t="shared" si="4"/>
        <v>0</v>
      </c>
      <c r="M55">
        <f t="shared" si="5"/>
        <v>0</v>
      </c>
      <c r="N55">
        <f t="shared" si="6"/>
        <v>1</v>
      </c>
    </row>
    <row r="56" spans="1:14" x14ac:dyDescent="0.2">
      <c r="A56" t="s">
        <v>416</v>
      </c>
      <c r="B56">
        <v>96</v>
      </c>
      <c r="C56" t="s">
        <v>411</v>
      </c>
      <c r="D56">
        <v>1</v>
      </c>
      <c r="E56">
        <v>0</v>
      </c>
      <c r="F56">
        <v>0</v>
      </c>
      <c r="G56">
        <v>0</v>
      </c>
      <c r="H56">
        <f t="shared" si="0"/>
        <v>0</v>
      </c>
      <c r="I56">
        <f t="shared" si="1"/>
        <v>0</v>
      </c>
      <c r="J56">
        <f t="shared" si="2"/>
        <v>0</v>
      </c>
      <c r="K56">
        <f t="shared" si="3"/>
        <v>0</v>
      </c>
      <c r="L56">
        <f t="shared" si="4"/>
        <v>0</v>
      </c>
      <c r="M56">
        <f t="shared" si="5"/>
        <v>0</v>
      </c>
      <c r="N56">
        <f t="shared" si="6"/>
        <v>1</v>
      </c>
    </row>
    <row r="57" spans="1:14" x14ac:dyDescent="0.2">
      <c r="A57" t="s">
        <v>417</v>
      </c>
      <c r="B57">
        <v>96</v>
      </c>
      <c r="C57" t="s">
        <v>410</v>
      </c>
      <c r="D57">
        <v>1</v>
      </c>
      <c r="E57">
        <v>1</v>
      </c>
      <c r="F57">
        <v>0</v>
      </c>
      <c r="G57">
        <v>0</v>
      </c>
      <c r="H57">
        <f t="shared" si="0"/>
        <v>1</v>
      </c>
      <c r="I57">
        <f t="shared" si="1"/>
        <v>0</v>
      </c>
      <c r="J57">
        <f t="shared" si="2"/>
        <v>0</v>
      </c>
      <c r="K57">
        <f t="shared" si="3"/>
        <v>0</v>
      </c>
      <c r="L57">
        <f t="shared" si="4"/>
        <v>0</v>
      </c>
      <c r="M57">
        <f t="shared" si="5"/>
        <v>0</v>
      </c>
      <c r="N57">
        <f t="shared" si="6"/>
        <v>2</v>
      </c>
    </row>
    <row r="58" spans="1:14" x14ac:dyDescent="0.2">
      <c r="A58" t="s">
        <v>417</v>
      </c>
      <c r="B58">
        <v>96</v>
      </c>
      <c r="C58" t="s">
        <v>410</v>
      </c>
      <c r="D58">
        <v>1</v>
      </c>
      <c r="E58">
        <v>1</v>
      </c>
      <c r="F58">
        <v>1</v>
      </c>
      <c r="G58">
        <v>0</v>
      </c>
      <c r="H58">
        <f t="shared" si="0"/>
        <v>1</v>
      </c>
      <c r="I58">
        <f t="shared" si="1"/>
        <v>1</v>
      </c>
      <c r="J58">
        <f t="shared" si="2"/>
        <v>0</v>
      </c>
      <c r="K58">
        <f t="shared" si="3"/>
        <v>1</v>
      </c>
      <c r="L58">
        <f t="shared" si="4"/>
        <v>0</v>
      </c>
      <c r="M58">
        <f t="shared" si="5"/>
        <v>0</v>
      </c>
      <c r="N58">
        <f t="shared" si="6"/>
        <v>3</v>
      </c>
    </row>
    <row r="59" spans="1:14" x14ac:dyDescent="0.2">
      <c r="A59" t="s">
        <v>417</v>
      </c>
      <c r="B59">
        <v>96</v>
      </c>
      <c r="C59" t="s">
        <v>410</v>
      </c>
      <c r="D59">
        <v>1</v>
      </c>
      <c r="E59">
        <v>1</v>
      </c>
      <c r="F59">
        <v>0</v>
      </c>
      <c r="G59">
        <v>0</v>
      </c>
      <c r="H59">
        <f t="shared" si="0"/>
        <v>1</v>
      </c>
      <c r="I59">
        <f t="shared" si="1"/>
        <v>0</v>
      </c>
      <c r="J59">
        <f t="shared" si="2"/>
        <v>0</v>
      </c>
      <c r="K59">
        <f t="shared" si="3"/>
        <v>0</v>
      </c>
      <c r="L59">
        <f t="shared" si="4"/>
        <v>0</v>
      </c>
      <c r="M59">
        <f t="shared" si="5"/>
        <v>0</v>
      </c>
      <c r="N59">
        <f t="shared" si="6"/>
        <v>2</v>
      </c>
    </row>
    <row r="60" spans="1:14" x14ac:dyDescent="0.2">
      <c r="A60" t="s">
        <v>417</v>
      </c>
      <c r="B60">
        <v>96</v>
      </c>
      <c r="C60" t="s">
        <v>410</v>
      </c>
      <c r="D60">
        <v>0</v>
      </c>
      <c r="E60">
        <v>1</v>
      </c>
      <c r="F60">
        <v>0</v>
      </c>
      <c r="G60">
        <v>0</v>
      </c>
      <c r="H60">
        <f t="shared" si="0"/>
        <v>0</v>
      </c>
      <c r="I60">
        <f t="shared" si="1"/>
        <v>0</v>
      </c>
      <c r="J60">
        <f t="shared" si="2"/>
        <v>0</v>
      </c>
      <c r="K60">
        <f t="shared" si="3"/>
        <v>0</v>
      </c>
      <c r="L60">
        <f t="shared" si="4"/>
        <v>0</v>
      </c>
      <c r="M60">
        <f t="shared" si="5"/>
        <v>0</v>
      </c>
      <c r="N60">
        <f t="shared" si="6"/>
        <v>1</v>
      </c>
    </row>
    <row r="61" spans="1:14" x14ac:dyDescent="0.2">
      <c r="A61" t="s">
        <v>417</v>
      </c>
      <c r="B61">
        <v>96</v>
      </c>
      <c r="C61" t="s">
        <v>410</v>
      </c>
      <c r="D61">
        <v>0</v>
      </c>
      <c r="E61">
        <v>1</v>
      </c>
      <c r="F61">
        <v>0</v>
      </c>
      <c r="G61">
        <v>0</v>
      </c>
      <c r="H61">
        <f t="shared" si="0"/>
        <v>0</v>
      </c>
      <c r="I61">
        <f t="shared" si="1"/>
        <v>0</v>
      </c>
      <c r="J61">
        <f t="shared" si="2"/>
        <v>0</v>
      </c>
      <c r="K61">
        <f t="shared" si="3"/>
        <v>0</v>
      </c>
      <c r="L61">
        <f t="shared" si="4"/>
        <v>0</v>
      </c>
      <c r="M61">
        <f t="shared" si="5"/>
        <v>0</v>
      </c>
      <c r="N61">
        <f t="shared" si="6"/>
        <v>1</v>
      </c>
    </row>
    <row r="62" spans="1:14" x14ac:dyDescent="0.2">
      <c r="A62" t="s">
        <v>417</v>
      </c>
      <c r="B62">
        <v>96</v>
      </c>
      <c r="C62" t="s">
        <v>410</v>
      </c>
      <c r="D62">
        <v>0</v>
      </c>
      <c r="E62">
        <v>1</v>
      </c>
      <c r="F62">
        <v>0</v>
      </c>
      <c r="G62">
        <v>0</v>
      </c>
      <c r="H62">
        <f t="shared" si="0"/>
        <v>0</v>
      </c>
      <c r="I62">
        <f t="shared" si="1"/>
        <v>0</v>
      </c>
      <c r="J62">
        <f t="shared" si="2"/>
        <v>0</v>
      </c>
      <c r="K62">
        <f t="shared" si="3"/>
        <v>0</v>
      </c>
      <c r="L62">
        <f t="shared" si="4"/>
        <v>0</v>
      </c>
      <c r="M62">
        <f t="shared" si="5"/>
        <v>0</v>
      </c>
      <c r="N62">
        <f t="shared" si="6"/>
        <v>1</v>
      </c>
    </row>
    <row r="63" spans="1:14" x14ac:dyDescent="0.2">
      <c r="A63" t="s">
        <v>417</v>
      </c>
      <c r="B63">
        <v>96</v>
      </c>
      <c r="C63" t="s">
        <v>410</v>
      </c>
      <c r="D63">
        <v>1</v>
      </c>
      <c r="E63">
        <v>0</v>
      </c>
      <c r="F63">
        <v>0</v>
      </c>
      <c r="G63">
        <v>0</v>
      </c>
      <c r="H63">
        <f t="shared" si="0"/>
        <v>0</v>
      </c>
      <c r="I63">
        <f t="shared" si="1"/>
        <v>0</v>
      </c>
      <c r="J63">
        <f t="shared" si="2"/>
        <v>0</v>
      </c>
      <c r="K63">
        <f t="shared" si="3"/>
        <v>0</v>
      </c>
      <c r="L63">
        <f t="shared" si="4"/>
        <v>0</v>
      </c>
      <c r="M63">
        <f t="shared" si="5"/>
        <v>0</v>
      </c>
      <c r="N63">
        <f t="shared" si="6"/>
        <v>1</v>
      </c>
    </row>
    <row r="64" spans="1:14" x14ac:dyDescent="0.2">
      <c r="A64" t="s">
        <v>417</v>
      </c>
      <c r="B64">
        <v>96</v>
      </c>
      <c r="C64" t="s">
        <v>411</v>
      </c>
      <c r="D64">
        <v>0</v>
      </c>
      <c r="E64">
        <v>0</v>
      </c>
      <c r="F64">
        <v>0</v>
      </c>
      <c r="G64">
        <v>1</v>
      </c>
      <c r="H64">
        <f t="shared" si="0"/>
        <v>0</v>
      </c>
      <c r="I64">
        <f t="shared" si="1"/>
        <v>0</v>
      </c>
      <c r="J64">
        <f t="shared" si="2"/>
        <v>0</v>
      </c>
      <c r="K64">
        <f t="shared" si="3"/>
        <v>0</v>
      </c>
      <c r="L64">
        <f t="shared" si="4"/>
        <v>0</v>
      </c>
      <c r="M64">
        <f t="shared" si="5"/>
        <v>0</v>
      </c>
      <c r="N64">
        <f t="shared" si="6"/>
        <v>1</v>
      </c>
    </row>
    <row r="65" spans="1:14" x14ac:dyDescent="0.2">
      <c r="A65" t="s">
        <v>417</v>
      </c>
      <c r="B65">
        <v>96</v>
      </c>
      <c r="C65" t="s">
        <v>411</v>
      </c>
      <c r="D65">
        <v>0</v>
      </c>
      <c r="E65">
        <v>1</v>
      </c>
      <c r="F65">
        <v>0</v>
      </c>
      <c r="G65">
        <v>0</v>
      </c>
      <c r="H65">
        <f t="shared" si="0"/>
        <v>0</v>
      </c>
      <c r="I65">
        <f t="shared" si="1"/>
        <v>0</v>
      </c>
      <c r="J65">
        <f t="shared" si="2"/>
        <v>0</v>
      </c>
      <c r="K65">
        <f t="shared" si="3"/>
        <v>0</v>
      </c>
      <c r="L65">
        <f t="shared" si="4"/>
        <v>0</v>
      </c>
      <c r="M65">
        <f t="shared" si="5"/>
        <v>0</v>
      </c>
      <c r="N65">
        <f t="shared" si="6"/>
        <v>1</v>
      </c>
    </row>
    <row r="66" spans="1:14" x14ac:dyDescent="0.2">
      <c r="A66" t="s">
        <v>417</v>
      </c>
      <c r="B66">
        <v>96</v>
      </c>
      <c r="C66" t="s">
        <v>411</v>
      </c>
      <c r="D66">
        <v>0</v>
      </c>
      <c r="E66">
        <v>0</v>
      </c>
      <c r="F66">
        <v>1</v>
      </c>
      <c r="G66">
        <v>0</v>
      </c>
      <c r="H66">
        <f t="shared" ref="H66:H107" si="7">IF(D66+E66=2,1,0)</f>
        <v>0</v>
      </c>
      <c r="I66">
        <f t="shared" ref="I66:I107" si="8">IF(D66+F66=2,1,0)</f>
        <v>0</v>
      </c>
      <c r="J66">
        <f t="shared" ref="J66:J107" si="9">IF(D66+G66=2,1,0)</f>
        <v>0</v>
      </c>
      <c r="K66">
        <f t="shared" ref="K66:K107" si="10">IF(E66+F66=2,1,0)</f>
        <v>0</v>
      </c>
      <c r="L66">
        <f t="shared" ref="L66:L107" si="11">IF(E66+G66=2,1,0)</f>
        <v>0</v>
      </c>
      <c r="M66">
        <f t="shared" ref="M66:M107" si="12">IF(F66+G66=2,1,0)</f>
        <v>0</v>
      </c>
      <c r="N66">
        <f t="shared" ref="N66:N107" si="13">SUM(D66:G66)</f>
        <v>1</v>
      </c>
    </row>
    <row r="67" spans="1:14" x14ac:dyDescent="0.2">
      <c r="A67" t="s">
        <v>418</v>
      </c>
      <c r="B67">
        <v>95</v>
      </c>
      <c r="C67" t="s">
        <v>410</v>
      </c>
      <c r="D67">
        <v>0</v>
      </c>
      <c r="E67">
        <v>0</v>
      </c>
      <c r="F67">
        <v>0</v>
      </c>
      <c r="G67">
        <v>1</v>
      </c>
      <c r="H67">
        <f t="shared" si="7"/>
        <v>0</v>
      </c>
      <c r="I67">
        <f t="shared" si="8"/>
        <v>0</v>
      </c>
      <c r="J67">
        <f t="shared" si="9"/>
        <v>0</v>
      </c>
      <c r="K67">
        <f t="shared" si="10"/>
        <v>0</v>
      </c>
      <c r="L67">
        <f t="shared" si="11"/>
        <v>0</v>
      </c>
      <c r="M67">
        <f t="shared" si="12"/>
        <v>0</v>
      </c>
      <c r="N67">
        <f t="shared" si="13"/>
        <v>1</v>
      </c>
    </row>
    <row r="68" spans="1:14" x14ac:dyDescent="0.2">
      <c r="A68" t="s">
        <v>418</v>
      </c>
      <c r="B68">
        <v>95</v>
      </c>
      <c r="C68" t="s">
        <v>411</v>
      </c>
      <c r="D68">
        <v>0</v>
      </c>
      <c r="E68">
        <v>0</v>
      </c>
      <c r="F68">
        <v>0</v>
      </c>
      <c r="G68">
        <v>1</v>
      </c>
      <c r="H68">
        <f t="shared" si="7"/>
        <v>0</v>
      </c>
      <c r="I68">
        <f t="shared" si="8"/>
        <v>0</v>
      </c>
      <c r="J68">
        <f t="shared" si="9"/>
        <v>0</v>
      </c>
      <c r="K68">
        <f t="shared" si="10"/>
        <v>0</v>
      </c>
      <c r="L68">
        <f t="shared" si="11"/>
        <v>0</v>
      </c>
      <c r="M68">
        <f t="shared" si="12"/>
        <v>0</v>
      </c>
      <c r="N68">
        <f t="shared" si="13"/>
        <v>1</v>
      </c>
    </row>
    <row r="69" spans="1:14" x14ac:dyDescent="0.2">
      <c r="A69" t="s">
        <v>418</v>
      </c>
      <c r="B69">
        <v>95</v>
      </c>
      <c r="C69" t="s">
        <v>411</v>
      </c>
      <c r="D69">
        <v>0</v>
      </c>
      <c r="E69">
        <v>0</v>
      </c>
      <c r="F69">
        <v>0</v>
      </c>
      <c r="G69">
        <v>1</v>
      </c>
      <c r="H69">
        <f t="shared" si="7"/>
        <v>0</v>
      </c>
      <c r="I69">
        <f t="shared" si="8"/>
        <v>0</v>
      </c>
      <c r="J69">
        <f t="shared" si="9"/>
        <v>0</v>
      </c>
      <c r="K69">
        <f t="shared" si="10"/>
        <v>0</v>
      </c>
      <c r="L69">
        <f t="shared" si="11"/>
        <v>0</v>
      </c>
      <c r="M69">
        <f t="shared" si="12"/>
        <v>0</v>
      </c>
      <c r="N69">
        <f t="shared" si="13"/>
        <v>1</v>
      </c>
    </row>
    <row r="70" spans="1:14" x14ac:dyDescent="0.2">
      <c r="A70" t="s">
        <v>418</v>
      </c>
      <c r="B70">
        <v>96</v>
      </c>
      <c r="C70" t="s">
        <v>410</v>
      </c>
      <c r="D70">
        <v>0</v>
      </c>
      <c r="E70">
        <v>0</v>
      </c>
      <c r="F70">
        <v>0</v>
      </c>
      <c r="G70">
        <v>1</v>
      </c>
      <c r="H70">
        <f t="shared" si="7"/>
        <v>0</v>
      </c>
      <c r="I70">
        <f t="shared" si="8"/>
        <v>0</v>
      </c>
      <c r="J70">
        <f t="shared" si="9"/>
        <v>0</v>
      </c>
      <c r="K70">
        <f t="shared" si="10"/>
        <v>0</v>
      </c>
      <c r="L70">
        <f t="shared" si="11"/>
        <v>0</v>
      </c>
      <c r="M70">
        <f t="shared" si="12"/>
        <v>0</v>
      </c>
      <c r="N70">
        <f t="shared" si="13"/>
        <v>1</v>
      </c>
    </row>
    <row r="71" spans="1:14" x14ac:dyDescent="0.2">
      <c r="A71" t="s">
        <v>418</v>
      </c>
      <c r="B71">
        <v>96</v>
      </c>
      <c r="C71" t="s">
        <v>410</v>
      </c>
      <c r="D71">
        <v>0</v>
      </c>
      <c r="E71">
        <v>0</v>
      </c>
      <c r="F71">
        <v>0</v>
      </c>
      <c r="G71">
        <v>1</v>
      </c>
      <c r="H71">
        <f t="shared" si="7"/>
        <v>0</v>
      </c>
      <c r="I71">
        <f t="shared" si="8"/>
        <v>0</v>
      </c>
      <c r="J71">
        <f t="shared" si="9"/>
        <v>0</v>
      </c>
      <c r="K71">
        <f t="shared" si="10"/>
        <v>0</v>
      </c>
      <c r="L71">
        <f t="shared" si="11"/>
        <v>0</v>
      </c>
      <c r="M71">
        <f t="shared" si="12"/>
        <v>0</v>
      </c>
      <c r="N71">
        <f t="shared" si="13"/>
        <v>1</v>
      </c>
    </row>
    <row r="72" spans="1:14" x14ac:dyDescent="0.2">
      <c r="A72" t="s">
        <v>418</v>
      </c>
      <c r="B72">
        <v>96</v>
      </c>
      <c r="C72" t="s">
        <v>410</v>
      </c>
      <c r="D72">
        <v>0</v>
      </c>
      <c r="E72">
        <v>1</v>
      </c>
      <c r="F72">
        <v>0</v>
      </c>
      <c r="G72">
        <v>0</v>
      </c>
      <c r="H72">
        <f t="shared" si="7"/>
        <v>0</v>
      </c>
      <c r="I72">
        <f t="shared" si="8"/>
        <v>0</v>
      </c>
      <c r="J72">
        <f t="shared" si="9"/>
        <v>0</v>
      </c>
      <c r="K72">
        <f t="shared" si="10"/>
        <v>0</v>
      </c>
      <c r="L72">
        <f t="shared" si="11"/>
        <v>0</v>
      </c>
      <c r="M72">
        <f t="shared" si="12"/>
        <v>0</v>
      </c>
      <c r="N72">
        <f t="shared" si="13"/>
        <v>1</v>
      </c>
    </row>
    <row r="73" spans="1:14" x14ac:dyDescent="0.2">
      <c r="A73" t="s">
        <v>418</v>
      </c>
      <c r="B73">
        <v>96</v>
      </c>
      <c r="C73" t="s">
        <v>410</v>
      </c>
      <c r="D73">
        <v>0</v>
      </c>
      <c r="E73">
        <v>0</v>
      </c>
      <c r="F73">
        <v>0</v>
      </c>
      <c r="G73">
        <v>1</v>
      </c>
      <c r="H73">
        <f t="shared" si="7"/>
        <v>0</v>
      </c>
      <c r="I73">
        <f t="shared" si="8"/>
        <v>0</v>
      </c>
      <c r="J73">
        <f t="shared" si="9"/>
        <v>0</v>
      </c>
      <c r="K73">
        <f t="shared" si="10"/>
        <v>0</v>
      </c>
      <c r="L73">
        <f t="shared" si="11"/>
        <v>0</v>
      </c>
      <c r="M73">
        <f t="shared" si="12"/>
        <v>0</v>
      </c>
      <c r="N73">
        <f t="shared" si="13"/>
        <v>1</v>
      </c>
    </row>
    <row r="74" spans="1:14" x14ac:dyDescent="0.2">
      <c r="A74" t="s">
        <v>418</v>
      </c>
      <c r="B74">
        <v>96</v>
      </c>
      <c r="C74" t="s">
        <v>410</v>
      </c>
      <c r="D74">
        <v>0</v>
      </c>
      <c r="E74">
        <v>0</v>
      </c>
      <c r="F74">
        <v>0</v>
      </c>
      <c r="G74">
        <v>1</v>
      </c>
      <c r="H74">
        <f t="shared" si="7"/>
        <v>0</v>
      </c>
      <c r="I74">
        <f t="shared" si="8"/>
        <v>0</v>
      </c>
      <c r="J74">
        <f t="shared" si="9"/>
        <v>0</v>
      </c>
      <c r="K74">
        <f t="shared" si="10"/>
        <v>0</v>
      </c>
      <c r="L74">
        <f t="shared" si="11"/>
        <v>0</v>
      </c>
      <c r="M74">
        <f t="shared" si="12"/>
        <v>0</v>
      </c>
      <c r="N74">
        <f t="shared" si="13"/>
        <v>1</v>
      </c>
    </row>
    <row r="75" spans="1:14" x14ac:dyDescent="0.2">
      <c r="A75" t="s">
        <v>418</v>
      </c>
      <c r="B75">
        <v>96</v>
      </c>
      <c r="C75" t="s">
        <v>410</v>
      </c>
      <c r="D75">
        <v>0</v>
      </c>
      <c r="E75">
        <v>0</v>
      </c>
      <c r="F75">
        <v>0</v>
      </c>
      <c r="G75">
        <v>1</v>
      </c>
      <c r="H75">
        <f t="shared" si="7"/>
        <v>0</v>
      </c>
      <c r="I75">
        <f t="shared" si="8"/>
        <v>0</v>
      </c>
      <c r="J75">
        <f t="shared" si="9"/>
        <v>0</v>
      </c>
      <c r="K75">
        <f t="shared" si="10"/>
        <v>0</v>
      </c>
      <c r="L75">
        <f t="shared" si="11"/>
        <v>0</v>
      </c>
      <c r="M75">
        <f t="shared" si="12"/>
        <v>0</v>
      </c>
      <c r="N75">
        <f t="shared" si="13"/>
        <v>1</v>
      </c>
    </row>
    <row r="76" spans="1:14" x14ac:dyDescent="0.2">
      <c r="A76" t="s">
        <v>418</v>
      </c>
      <c r="B76">
        <v>96</v>
      </c>
      <c r="C76" t="s">
        <v>410</v>
      </c>
      <c r="D76">
        <v>0</v>
      </c>
      <c r="E76">
        <v>1</v>
      </c>
      <c r="F76">
        <v>0</v>
      </c>
      <c r="G76">
        <v>0</v>
      </c>
      <c r="H76">
        <f t="shared" si="7"/>
        <v>0</v>
      </c>
      <c r="I76">
        <f t="shared" si="8"/>
        <v>0</v>
      </c>
      <c r="J76">
        <f t="shared" si="9"/>
        <v>0</v>
      </c>
      <c r="K76">
        <f t="shared" si="10"/>
        <v>0</v>
      </c>
      <c r="L76">
        <f t="shared" si="11"/>
        <v>0</v>
      </c>
      <c r="M76">
        <f t="shared" si="12"/>
        <v>0</v>
      </c>
      <c r="N76">
        <f t="shared" si="13"/>
        <v>1</v>
      </c>
    </row>
    <row r="77" spans="1:14" x14ac:dyDescent="0.2">
      <c r="A77" t="s">
        <v>418</v>
      </c>
      <c r="B77">
        <v>96</v>
      </c>
      <c r="C77" t="s">
        <v>410</v>
      </c>
      <c r="D77">
        <v>0</v>
      </c>
      <c r="E77">
        <v>0</v>
      </c>
      <c r="F77">
        <v>0</v>
      </c>
      <c r="G77">
        <v>1</v>
      </c>
      <c r="H77">
        <f t="shared" si="7"/>
        <v>0</v>
      </c>
      <c r="I77">
        <f t="shared" si="8"/>
        <v>0</v>
      </c>
      <c r="J77">
        <f t="shared" si="9"/>
        <v>0</v>
      </c>
      <c r="K77">
        <f t="shared" si="10"/>
        <v>0</v>
      </c>
      <c r="L77">
        <f t="shared" si="11"/>
        <v>0</v>
      </c>
      <c r="M77">
        <f t="shared" si="12"/>
        <v>0</v>
      </c>
      <c r="N77">
        <f t="shared" si="13"/>
        <v>1</v>
      </c>
    </row>
    <row r="78" spans="1:14" x14ac:dyDescent="0.2">
      <c r="A78" t="s">
        <v>418</v>
      </c>
      <c r="B78">
        <v>96</v>
      </c>
      <c r="C78" t="s">
        <v>410</v>
      </c>
      <c r="D78">
        <v>0</v>
      </c>
      <c r="E78">
        <v>0</v>
      </c>
      <c r="F78">
        <v>0</v>
      </c>
      <c r="G78">
        <v>1</v>
      </c>
      <c r="H78">
        <f t="shared" si="7"/>
        <v>0</v>
      </c>
      <c r="I78">
        <f t="shared" si="8"/>
        <v>0</v>
      </c>
      <c r="J78">
        <f t="shared" si="9"/>
        <v>0</v>
      </c>
      <c r="K78">
        <f t="shared" si="10"/>
        <v>0</v>
      </c>
      <c r="L78">
        <f t="shared" si="11"/>
        <v>0</v>
      </c>
      <c r="M78">
        <f t="shared" si="12"/>
        <v>0</v>
      </c>
      <c r="N78">
        <f t="shared" si="13"/>
        <v>1</v>
      </c>
    </row>
    <row r="79" spans="1:14" x14ac:dyDescent="0.2">
      <c r="A79" t="s">
        <v>418</v>
      </c>
      <c r="B79">
        <v>96</v>
      </c>
      <c r="C79" t="s">
        <v>410</v>
      </c>
      <c r="D79">
        <v>0</v>
      </c>
      <c r="E79">
        <v>0</v>
      </c>
      <c r="F79">
        <v>0</v>
      </c>
      <c r="G79">
        <v>1</v>
      </c>
      <c r="H79">
        <f t="shared" si="7"/>
        <v>0</v>
      </c>
      <c r="I79">
        <f t="shared" si="8"/>
        <v>0</v>
      </c>
      <c r="J79">
        <f t="shared" si="9"/>
        <v>0</v>
      </c>
      <c r="K79">
        <f t="shared" si="10"/>
        <v>0</v>
      </c>
      <c r="L79">
        <f t="shared" si="11"/>
        <v>0</v>
      </c>
      <c r="M79">
        <f t="shared" si="12"/>
        <v>0</v>
      </c>
      <c r="N79">
        <f t="shared" si="13"/>
        <v>1</v>
      </c>
    </row>
    <row r="80" spans="1:14" x14ac:dyDescent="0.2">
      <c r="A80" t="s">
        <v>418</v>
      </c>
      <c r="B80">
        <v>96</v>
      </c>
      <c r="C80" t="s">
        <v>410</v>
      </c>
      <c r="D80">
        <v>0</v>
      </c>
      <c r="E80">
        <v>0</v>
      </c>
      <c r="F80">
        <v>0</v>
      </c>
      <c r="G80">
        <v>1</v>
      </c>
      <c r="H80">
        <f t="shared" si="7"/>
        <v>0</v>
      </c>
      <c r="I80">
        <f t="shared" si="8"/>
        <v>0</v>
      </c>
      <c r="J80">
        <f t="shared" si="9"/>
        <v>0</v>
      </c>
      <c r="K80">
        <f t="shared" si="10"/>
        <v>0</v>
      </c>
      <c r="L80">
        <f t="shared" si="11"/>
        <v>0</v>
      </c>
      <c r="M80">
        <f t="shared" si="12"/>
        <v>0</v>
      </c>
      <c r="N80">
        <f t="shared" si="13"/>
        <v>1</v>
      </c>
    </row>
    <row r="81" spans="1:14" x14ac:dyDescent="0.2">
      <c r="A81" t="s">
        <v>418</v>
      </c>
      <c r="B81">
        <v>96</v>
      </c>
      <c r="C81" t="s">
        <v>410</v>
      </c>
      <c r="D81">
        <v>0</v>
      </c>
      <c r="E81">
        <v>1</v>
      </c>
      <c r="F81">
        <v>0</v>
      </c>
      <c r="G81">
        <v>0</v>
      </c>
      <c r="H81">
        <f t="shared" si="7"/>
        <v>0</v>
      </c>
      <c r="I81">
        <f t="shared" si="8"/>
        <v>0</v>
      </c>
      <c r="J81">
        <f t="shared" si="9"/>
        <v>0</v>
      </c>
      <c r="K81">
        <f t="shared" si="10"/>
        <v>0</v>
      </c>
      <c r="L81">
        <f t="shared" si="11"/>
        <v>0</v>
      </c>
      <c r="M81">
        <f t="shared" si="12"/>
        <v>0</v>
      </c>
      <c r="N81">
        <f t="shared" si="13"/>
        <v>1</v>
      </c>
    </row>
    <row r="82" spans="1:14" x14ac:dyDescent="0.2">
      <c r="A82" t="s">
        <v>418</v>
      </c>
      <c r="B82">
        <v>96</v>
      </c>
      <c r="C82" t="s">
        <v>410</v>
      </c>
      <c r="D82">
        <v>0</v>
      </c>
      <c r="E82">
        <v>1</v>
      </c>
      <c r="F82">
        <v>0</v>
      </c>
      <c r="G82">
        <v>0</v>
      </c>
      <c r="H82">
        <f t="shared" si="7"/>
        <v>0</v>
      </c>
      <c r="I82">
        <f t="shared" si="8"/>
        <v>0</v>
      </c>
      <c r="J82">
        <f t="shared" si="9"/>
        <v>0</v>
      </c>
      <c r="K82">
        <f t="shared" si="10"/>
        <v>0</v>
      </c>
      <c r="L82">
        <f t="shared" si="11"/>
        <v>0</v>
      </c>
      <c r="M82">
        <f t="shared" si="12"/>
        <v>0</v>
      </c>
      <c r="N82">
        <f t="shared" si="13"/>
        <v>1</v>
      </c>
    </row>
    <row r="83" spans="1:14" x14ac:dyDescent="0.2">
      <c r="A83" t="s">
        <v>418</v>
      </c>
      <c r="B83">
        <v>96</v>
      </c>
      <c r="C83" t="s">
        <v>410</v>
      </c>
      <c r="D83">
        <v>0</v>
      </c>
      <c r="E83">
        <v>1</v>
      </c>
      <c r="F83">
        <v>0</v>
      </c>
      <c r="G83">
        <v>1</v>
      </c>
      <c r="H83">
        <f t="shared" si="7"/>
        <v>0</v>
      </c>
      <c r="I83">
        <f t="shared" si="8"/>
        <v>0</v>
      </c>
      <c r="J83">
        <f t="shared" si="9"/>
        <v>0</v>
      </c>
      <c r="K83">
        <f t="shared" si="10"/>
        <v>0</v>
      </c>
      <c r="L83">
        <f t="shared" si="11"/>
        <v>1</v>
      </c>
      <c r="M83">
        <f t="shared" si="12"/>
        <v>0</v>
      </c>
      <c r="N83">
        <f t="shared" si="13"/>
        <v>2</v>
      </c>
    </row>
    <row r="84" spans="1:14" x14ac:dyDescent="0.2">
      <c r="A84" t="s">
        <v>418</v>
      </c>
      <c r="B84">
        <v>96</v>
      </c>
      <c r="C84" t="s">
        <v>410</v>
      </c>
      <c r="D84">
        <v>0</v>
      </c>
      <c r="E84">
        <v>0</v>
      </c>
      <c r="F84">
        <v>0</v>
      </c>
      <c r="G84">
        <v>1</v>
      </c>
      <c r="H84">
        <f t="shared" si="7"/>
        <v>0</v>
      </c>
      <c r="I84">
        <f t="shared" si="8"/>
        <v>0</v>
      </c>
      <c r="J84">
        <f t="shared" si="9"/>
        <v>0</v>
      </c>
      <c r="K84">
        <f t="shared" si="10"/>
        <v>0</v>
      </c>
      <c r="L84">
        <f t="shared" si="11"/>
        <v>0</v>
      </c>
      <c r="M84">
        <f t="shared" si="12"/>
        <v>0</v>
      </c>
      <c r="N84">
        <f t="shared" si="13"/>
        <v>1</v>
      </c>
    </row>
    <row r="85" spans="1:14" x14ac:dyDescent="0.2">
      <c r="A85" t="s">
        <v>418</v>
      </c>
      <c r="B85">
        <v>96</v>
      </c>
      <c r="C85" t="s">
        <v>410</v>
      </c>
      <c r="D85">
        <v>0</v>
      </c>
      <c r="E85">
        <v>0</v>
      </c>
      <c r="F85">
        <v>0</v>
      </c>
      <c r="G85">
        <v>1</v>
      </c>
      <c r="H85">
        <f t="shared" si="7"/>
        <v>0</v>
      </c>
      <c r="I85">
        <f t="shared" si="8"/>
        <v>0</v>
      </c>
      <c r="J85">
        <f t="shared" si="9"/>
        <v>0</v>
      </c>
      <c r="K85">
        <f t="shared" si="10"/>
        <v>0</v>
      </c>
      <c r="L85">
        <f t="shared" si="11"/>
        <v>0</v>
      </c>
      <c r="M85">
        <f t="shared" si="12"/>
        <v>0</v>
      </c>
      <c r="N85">
        <f t="shared" si="13"/>
        <v>1</v>
      </c>
    </row>
    <row r="86" spans="1:14" x14ac:dyDescent="0.2">
      <c r="A86" t="s">
        <v>418</v>
      </c>
      <c r="B86">
        <v>96</v>
      </c>
      <c r="C86" t="s">
        <v>410</v>
      </c>
      <c r="D86">
        <v>0</v>
      </c>
      <c r="E86">
        <v>1</v>
      </c>
      <c r="F86">
        <v>0</v>
      </c>
      <c r="G86">
        <v>0</v>
      </c>
      <c r="H86">
        <f t="shared" si="7"/>
        <v>0</v>
      </c>
      <c r="I86">
        <f t="shared" si="8"/>
        <v>0</v>
      </c>
      <c r="J86">
        <f t="shared" si="9"/>
        <v>0</v>
      </c>
      <c r="K86">
        <f t="shared" si="10"/>
        <v>0</v>
      </c>
      <c r="L86">
        <f t="shared" si="11"/>
        <v>0</v>
      </c>
      <c r="M86">
        <f t="shared" si="12"/>
        <v>0</v>
      </c>
      <c r="N86">
        <f t="shared" si="13"/>
        <v>1</v>
      </c>
    </row>
    <row r="87" spans="1:14" x14ac:dyDescent="0.2">
      <c r="A87" t="s">
        <v>418</v>
      </c>
      <c r="B87">
        <v>96</v>
      </c>
      <c r="C87" t="s">
        <v>411</v>
      </c>
      <c r="D87">
        <v>0</v>
      </c>
      <c r="E87">
        <v>0</v>
      </c>
      <c r="F87">
        <v>0</v>
      </c>
      <c r="G87">
        <v>1</v>
      </c>
      <c r="H87">
        <f t="shared" si="7"/>
        <v>0</v>
      </c>
      <c r="I87">
        <f t="shared" si="8"/>
        <v>0</v>
      </c>
      <c r="J87">
        <f t="shared" si="9"/>
        <v>0</v>
      </c>
      <c r="K87">
        <f t="shared" si="10"/>
        <v>0</v>
      </c>
      <c r="L87">
        <f t="shared" si="11"/>
        <v>0</v>
      </c>
      <c r="M87">
        <f t="shared" si="12"/>
        <v>0</v>
      </c>
      <c r="N87">
        <f t="shared" si="13"/>
        <v>1</v>
      </c>
    </row>
    <row r="88" spans="1:14" x14ac:dyDescent="0.2">
      <c r="A88" t="s">
        <v>418</v>
      </c>
      <c r="B88">
        <v>96</v>
      </c>
      <c r="C88" t="s">
        <v>411</v>
      </c>
      <c r="D88">
        <v>0</v>
      </c>
      <c r="E88">
        <v>1</v>
      </c>
      <c r="F88">
        <v>0</v>
      </c>
      <c r="G88">
        <v>0</v>
      </c>
      <c r="H88">
        <f t="shared" si="7"/>
        <v>0</v>
      </c>
      <c r="I88">
        <f t="shared" si="8"/>
        <v>0</v>
      </c>
      <c r="J88">
        <f t="shared" si="9"/>
        <v>0</v>
      </c>
      <c r="K88">
        <f t="shared" si="10"/>
        <v>0</v>
      </c>
      <c r="L88">
        <f t="shared" si="11"/>
        <v>0</v>
      </c>
      <c r="M88">
        <f t="shared" si="12"/>
        <v>0</v>
      </c>
      <c r="N88">
        <f t="shared" si="13"/>
        <v>1</v>
      </c>
    </row>
    <row r="89" spans="1:14" x14ac:dyDescent="0.2">
      <c r="A89" t="s">
        <v>418</v>
      </c>
      <c r="B89">
        <v>96</v>
      </c>
      <c r="C89" t="s">
        <v>411</v>
      </c>
      <c r="D89">
        <v>0</v>
      </c>
      <c r="E89">
        <v>0</v>
      </c>
      <c r="F89">
        <v>0</v>
      </c>
      <c r="G89">
        <v>1</v>
      </c>
      <c r="H89">
        <f t="shared" si="7"/>
        <v>0</v>
      </c>
      <c r="I89">
        <f t="shared" si="8"/>
        <v>0</v>
      </c>
      <c r="J89">
        <f t="shared" si="9"/>
        <v>0</v>
      </c>
      <c r="K89">
        <f t="shared" si="10"/>
        <v>0</v>
      </c>
      <c r="L89">
        <f t="shared" si="11"/>
        <v>0</v>
      </c>
      <c r="M89">
        <f t="shared" si="12"/>
        <v>0</v>
      </c>
      <c r="N89">
        <f t="shared" si="13"/>
        <v>1</v>
      </c>
    </row>
    <row r="90" spans="1:14" x14ac:dyDescent="0.2">
      <c r="A90" t="s">
        <v>418</v>
      </c>
      <c r="B90">
        <v>96</v>
      </c>
      <c r="C90" t="s">
        <v>411</v>
      </c>
      <c r="D90">
        <v>0</v>
      </c>
      <c r="E90">
        <v>0</v>
      </c>
      <c r="F90">
        <v>0</v>
      </c>
      <c r="G90">
        <v>1</v>
      </c>
      <c r="H90">
        <f t="shared" si="7"/>
        <v>0</v>
      </c>
      <c r="I90">
        <f t="shared" si="8"/>
        <v>0</v>
      </c>
      <c r="J90">
        <f t="shared" si="9"/>
        <v>0</v>
      </c>
      <c r="K90">
        <f t="shared" si="10"/>
        <v>0</v>
      </c>
      <c r="L90">
        <f t="shared" si="11"/>
        <v>0</v>
      </c>
      <c r="M90">
        <f t="shared" si="12"/>
        <v>0</v>
      </c>
      <c r="N90">
        <f t="shared" si="13"/>
        <v>1</v>
      </c>
    </row>
    <row r="91" spans="1:14" x14ac:dyDescent="0.2">
      <c r="A91" t="s">
        <v>418</v>
      </c>
      <c r="B91">
        <v>96</v>
      </c>
      <c r="C91" t="s">
        <v>411</v>
      </c>
      <c r="D91">
        <v>0</v>
      </c>
      <c r="E91">
        <v>1</v>
      </c>
      <c r="F91">
        <v>0</v>
      </c>
      <c r="G91">
        <v>1</v>
      </c>
      <c r="H91">
        <f t="shared" si="7"/>
        <v>0</v>
      </c>
      <c r="I91">
        <f t="shared" si="8"/>
        <v>0</v>
      </c>
      <c r="J91">
        <f t="shared" si="9"/>
        <v>0</v>
      </c>
      <c r="K91">
        <f t="shared" si="10"/>
        <v>0</v>
      </c>
      <c r="L91">
        <f t="shared" si="11"/>
        <v>1</v>
      </c>
      <c r="M91">
        <f t="shared" si="12"/>
        <v>0</v>
      </c>
      <c r="N91">
        <f t="shared" si="13"/>
        <v>2</v>
      </c>
    </row>
    <row r="92" spans="1:14" x14ac:dyDescent="0.2">
      <c r="A92" t="s">
        <v>418</v>
      </c>
      <c r="B92">
        <v>96</v>
      </c>
      <c r="C92" t="s">
        <v>411</v>
      </c>
      <c r="D92">
        <v>0</v>
      </c>
      <c r="E92">
        <v>0</v>
      </c>
      <c r="F92">
        <v>0</v>
      </c>
      <c r="G92">
        <v>1</v>
      </c>
      <c r="H92">
        <f t="shared" si="7"/>
        <v>0</v>
      </c>
      <c r="I92">
        <f t="shared" si="8"/>
        <v>0</v>
      </c>
      <c r="J92">
        <f t="shared" si="9"/>
        <v>0</v>
      </c>
      <c r="K92">
        <f t="shared" si="10"/>
        <v>0</v>
      </c>
      <c r="L92">
        <f t="shared" si="11"/>
        <v>0</v>
      </c>
      <c r="M92">
        <f t="shared" si="12"/>
        <v>0</v>
      </c>
      <c r="N92">
        <f t="shared" si="13"/>
        <v>1</v>
      </c>
    </row>
    <row r="93" spans="1:14" x14ac:dyDescent="0.2">
      <c r="A93" t="s">
        <v>418</v>
      </c>
      <c r="B93">
        <v>96</v>
      </c>
      <c r="C93" t="s">
        <v>411</v>
      </c>
      <c r="D93">
        <v>0</v>
      </c>
      <c r="E93">
        <v>1</v>
      </c>
      <c r="F93">
        <v>0</v>
      </c>
      <c r="G93">
        <v>0</v>
      </c>
      <c r="H93">
        <f t="shared" si="7"/>
        <v>0</v>
      </c>
      <c r="I93">
        <f t="shared" si="8"/>
        <v>0</v>
      </c>
      <c r="J93">
        <f t="shared" si="9"/>
        <v>0</v>
      </c>
      <c r="K93">
        <f t="shared" si="10"/>
        <v>0</v>
      </c>
      <c r="L93">
        <f t="shared" si="11"/>
        <v>0</v>
      </c>
      <c r="M93">
        <f t="shared" si="12"/>
        <v>0</v>
      </c>
      <c r="N93">
        <f t="shared" si="13"/>
        <v>1</v>
      </c>
    </row>
    <row r="94" spans="1:14" x14ac:dyDescent="0.2">
      <c r="A94" t="s">
        <v>418</v>
      </c>
      <c r="B94">
        <v>96</v>
      </c>
      <c r="C94" t="s">
        <v>411</v>
      </c>
      <c r="D94">
        <v>0</v>
      </c>
      <c r="E94">
        <v>1</v>
      </c>
      <c r="F94">
        <v>0</v>
      </c>
      <c r="G94">
        <v>1</v>
      </c>
      <c r="H94">
        <f t="shared" si="7"/>
        <v>0</v>
      </c>
      <c r="I94">
        <f t="shared" si="8"/>
        <v>0</v>
      </c>
      <c r="J94">
        <f t="shared" si="9"/>
        <v>0</v>
      </c>
      <c r="K94">
        <f t="shared" si="10"/>
        <v>0</v>
      </c>
      <c r="L94">
        <f t="shared" si="11"/>
        <v>1</v>
      </c>
      <c r="M94">
        <f t="shared" si="12"/>
        <v>0</v>
      </c>
      <c r="N94">
        <f t="shared" si="13"/>
        <v>2</v>
      </c>
    </row>
    <row r="95" spans="1:14" x14ac:dyDescent="0.2">
      <c r="A95" t="s">
        <v>418</v>
      </c>
      <c r="B95">
        <v>96</v>
      </c>
      <c r="C95" t="s">
        <v>411</v>
      </c>
      <c r="D95">
        <v>0</v>
      </c>
      <c r="E95">
        <v>0</v>
      </c>
      <c r="F95">
        <v>0</v>
      </c>
      <c r="G95">
        <v>1</v>
      </c>
      <c r="H95">
        <f t="shared" si="7"/>
        <v>0</v>
      </c>
      <c r="I95">
        <f t="shared" si="8"/>
        <v>0</v>
      </c>
      <c r="J95">
        <f t="shared" si="9"/>
        <v>0</v>
      </c>
      <c r="K95">
        <f t="shared" si="10"/>
        <v>0</v>
      </c>
      <c r="L95">
        <f t="shared" si="11"/>
        <v>0</v>
      </c>
      <c r="M95">
        <f t="shared" si="12"/>
        <v>0</v>
      </c>
      <c r="N95">
        <f t="shared" si="13"/>
        <v>1</v>
      </c>
    </row>
    <row r="96" spans="1:14" x14ac:dyDescent="0.2">
      <c r="A96" t="s">
        <v>418</v>
      </c>
      <c r="B96">
        <v>96</v>
      </c>
      <c r="C96" t="s">
        <v>411</v>
      </c>
      <c r="D96">
        <v>0</v>
      </c>
      <c r="E96">
        <v>1</v>
      </c>
      <c r="F96">
        <v>0</v>
      </c>
      <c r="G96">
        <v>0</v>
      </c>
      <c r="H96">
        <f t="shared" si="7"/>
        <v>0</v>
      </c>
      <c r="I96">
        <f t="shared" si="8"/>
        <v>0</v>
      </c>
      <c r="J96">
        <f t="shared" si="9"/>
        <v>0</v>
      </c>
      <c r="K96">
        <f t="shared" si="10"/>
        <v>0</v>
      </c>
      <c r="L96">
        <f t="shared" si="11"/>
        <v>0</v>
      </c>
      <c r="M96">
        <f t="shared" si="12"/>
        <v>0</v>
      </c>
      <c r="N96">
        <f t="shared" si="13"/>
        <v>1</v>
      </c>
    </row>
    <row r="97" spans="1:14" x14ac:dyDescent="0.2">
      <c r="A97" t="s">
        <v>418</v>
      </c>
      <c r="B97">
        <v>96</v>
      </c>
      <c r="C97" t="s">
        <v>411</v>
      </c>
      <c r="D97">
        <v>0</v>
      </c>
      <c r="E97">
        <v>1</v>
      </c>
      <c r="F97">
        <v>0</v>
      </c>
      <c r="G97">
        <v>0</v>
      </c>
      <c r="H97">
        <f t="shared" si="7"/>
        <v>0</v>
      </c>
      <c r="I97">
        <f t="shared" si="8"/>
        <v>0</v>
      </c>
      <c r="J97">
        <f t="shared" si="9"/>
        <v>0</v>
      </c>
      <c r="K97">
        <f t="shared" si="10"/>
        <v>0</v>
      </c>
      <c r="L97">
        <f t="shared" si="11"/>
        <v>0</v>
      </c>
      <c r="M97">
        <f t="shared" si="12"/>
        <v>0</v>
      </c>
      <c r="N97">
        <f t="shared" si="13"/>
        <v>1</v>
      </c>
    </row>
    <row r="98" spans="1:14" x14ac:dyDescent="0.2">
      <c r="A98" t="s">
        <v>418</v>
      </c>
      <c r="B98">
        <v>96</v>
      </c>
      <c r="C98" t="s">
        <v>411</v>
      </c>
      <c r="D98">
        <v>0</v>
      </c>
      <c r="E98">
        <v>1</v>
      </c>
      <c r="F98">
        <v>0</v>
      </c>
      <c r="G98">
        <v>0</v>
      </c>
      <c r="H98">
        <f t="shared" si="7"/>
        <v>0</v>
      </c>
      <c r="I98">
        <f t="shared" si="8"/>
        <v>0</v>
      </c>
      <c r="J98">
        <f t="shared" si="9"/>
        <v>0</v>
      </c>
      <c r="K98">
        <f t="shared" si="10"/>
        <v>0</v>
      </c>
      <c r="L98">
        <f t="shared" si="11"/>
        <v>0</v>
      </c>
      <c r="M98">
        <f t="shared" si="12"/>
        <v>0</v>
      </c>
      <c r="N98">
        <f t="shared" si="13"/>
        <v>1</v>
      </c>
    </row>
    <row r="99" spans="1:14" x14ac:dyDescent="0.2">
      <c r="A99" t="s">
        <v>418</v>
      </c>
      <c r="B99">
        <v>96</v>
      </c>
      <c r="C99" t="s">
        <v>411</v>
      </c>
      <c r="D99">
        <v>0</v>
      </c>
      <c r="E99">
        <v>0</v>
      </c>
      <c r="F99">
        <v>1</v>
      </c>
      <c r="G99">
        <v>0</v>
      </c>
      <c r="H99">
        <f t="shared" si="7"/>
        <v>0</v>
      </c>
      <c r="I99">
        <f t="shared" si="8"/>
        <v>0</v>
      </c>
      <c r="J99">
        <f t="shared" si="9"/>
        <v>0</v>
      </c>
      <c r="K99">
        <f t="shared" si="10"/>
        <v>0</v>
      </c>
      <c r="L99">
        <f t="shared" si="11"/>
        <v>0</v>
      </c>
      <c r="M99">
        <f t="shared" si="12"/>
        <v>0</v>
      </c>
      <c r="N99">
        <f t="shared" si="13"/>
        <v>1</v>
      </c>
    </row>
    <row r="100" spans="1:14" x14ac:dyDescent="0.2">
      <c r="A100" t="s">
        <v>418</v>
      </c>
      <c r="B100">
        <v>96</v>
      </c>
      <c r="C100" t="s">
        <v>411</v>
      </c>
      <c r="D100">
        <v>0</v>
      </c>
      <c r="E100">
        <v>1</v>
      </c>
      <c r="F100">
        <v>0</v>
      </c>
      <c r="G100">
        <v>0</v>
      </c>
      <c r="H100">
        <f t="shared" si="7"/>
        <v>0</v>
      </c>
      <c r="I100">
        <f t="shared" si="8"/>
        <v>0</v>
      </c>
      <c r="J100">
        <f t="shared" si="9"/>
        <v>0</v>
      </c>
      <c r="K100">
        <f t="shared" si="10"/>
        <v>0</v>
      </c>
      <c r="L100">
        <f t="shared" si="11"/>
        <v>0</v>
      </c>
      <c r="M100">
        <f t="shared" si="12"/>
        <v>0</v>
      </c>
      <c r="N100">
        <f t="shared" si="13"/>
        <v>1</v>
      </c>
    </row>
    <row r="101" spans="1:14" x14ac:dyDescent="0.2">
      <c r="A101" t="s">
        <v>418</v>
      </c>
      <c r="B101">
        <v>96</v>
      </c>
      <c r="C101" t="s">
        <v>411</v>
      </c>
      <c r="D101">
        <v>0</v>
      </c>
      <c r="E101">
        <v>1</v>
      </c>
      <c r="F101">
        <v>0</v>
      </c>
      <c r="G101">
        <v>0</v>
      </c>
      <c r="H101">
        <f t="shared" si="7"/>
        <v>0</v>
      </c>
      <c r="I101">
        <f t="shared" si="8"/>
        <v>0</v>
      </c>
      <c r="J101">
        <f t="shared" si="9"/>
        <v>0</v>
      </c>
      <c r="K101">
        <f t="shared" si="10"/>
        <v>0</v>
      </c>
      <c r="L101">
        <f t="shared" si="11"/>
        <v>0</v>
      </c>
      <c r="M101">
        <f t="shared" si="12"/>
        <v>0</v>
      </c>
      <c r="N101">
        <f t="shared" si="13"/>
        <v>1</v>
      </c>
    </row>
    <row r="102" spans="1:14" x14ac:dyDescent="0.2">
      <c r="A102" t="s">
        <v>418</v>
      </c>
      <c r="B102">
        <v>96</v>
      </c>
      <c r="C102" t="s">
        <v>411</v>
      </c>
      <c r="D102">
        <v>0</v>
      </c>
      <c r="E102">
        <v>1</v>
      </c>
      <c r="F102">
        <v>0</v>
      </c>
      <c r="G102">
        <v>0</v>
      </c>
      <c r="H102">
        <f t="shared" si="7"/>
        <v>0</v>
      </c>
      <c r="I102">
        <f t="shared" si="8"/>
        <v>0</v>
      </c>
      <c r="J102">
        <f t="shared" si="9"/>
        <v>0</v>
      </c>
      <c r="K102">
        <f t="shared" si="10"/>
        <v>0</v>
      </c>
      <c r="L102">
        <f t="shared" si="11"/>
        <v>0</v>
      </c>
      <c r="M102">
        <f t="shared" si="12"/>
        <v>0</v>
      </c>
      <c r="N102">
        <f t="shared" si="13"/>
        <v>1</v>
      </c>
    </row>
    <row r="103" spans="1:14" x14ac:dyDescent="0.2">
      <c r="A103" t="s">
        <v>418</v>
      </c>
      <c r="B103">
        <v>96</v>
      </c>
      <c r="C103" t="s">
        <v>411</v>
      </c>
      <c r="D103">
        <v>0</v>
      </c>
      <c r="E103">
        <v>0</v>
      </c>
      <c r="F103">
        <v>0</v>
      </c>
      <c r="G103">
        <v>1</v>
      </c>
      <c r="H103">
        <f t="shared" si="7"/>
        <v>0</v>
      </c>
      <c r="I103">
        <f t="shared" si="8"/>
        <v>0</v>
      </c>
      <c r="J103">
        <f t="shared" si="9"/>
        <v>0</v>
      </c>
      <c r="K103">
        <f t="shared" si="10"/>
        <v>0</v>
      </c>
      <c r="L103">
        <f t="shared" si="11"/>
        <v>0</v>
      </c>
      <c r="M103">
        <f t="shared" si="12"/>
        <v>0</v>
      </c>
      <c r="N103">
        <f t="shared" si="13"/>
        <v>1</v>
      </c>
    </row>
    <row r="104" spans="1:14" x14ac:dyDescent="0.2">
      <c r="A104" t="s">
        <v>418</v>
      </c>
      <c r="B104">
        <v>96</v>
      </c>
      <c r="C104" t="s">
        <v>411</v>
      </c>
      <c r="D104">
        <v>0</v>
      </c>
      <c r="E104">
        <v>0</v>
      </c>
      <c r="F104">
        <v>0</v>
      </c>
      <c r="G104">
        <v>1</v>
      </c>
      <c r="H104">
        <f t="shared" si="7"/>
        <v>0</v>
      </c>
      <c r="I104">
        <f t="shared" si="8"/>
        <v>0</v>
      </c>
      <c r="J104">
        <f t="shared" si="9"/>
        <v>0</v>
      </c>
      <c r="K104">
        <f t="shared" si="10"/>
        <v>0</v>
      </c>
      <c r="L104">
        <f t="shared" si="11"/>
        <v>0</v>
      </c>
      <c r="M104">
        <f t="shared" si="12"/>
        <v>0</v>
      </c>
      <c r="N104">
        <f t="shared" si="13"/>
        <v>1</v>
      </c>
    </row>
    <row r="105" spans="1:14" x14ac:dyDescent="0.2">
      <c r="A105" t="s">
        <v>418</v>
      </c>
      <c r="B105">
        <v>96</v>
      </c>
      <c r="C105" t="s">
        <v>411</v>
      </c>
      <c r="D105">
        <v>0</v>
      </c>
      <c r="E105">
        <v>0</v>
      </c>
      <c r="F105">
        <v>0</v>
      </c>
      <c r="G105">
        <v>1</v>
      </c>
      <c r="H105">
        <f t="shared" si="7"/>
        <v>0</v>
      </c>
      <c r="I105">
        <f t="shared" si="8"/>
        <v>0</v>
      </c>
      <c r="J105">
        <f t="shared" si="9"/>
        <v>0</v>
      </c>
      <c r="K105">
        <f t="shared" si="10"/>
        <v>0</v>
      </c>
      <c r="L105">
        <f t="shared" si="11"/>
        <v>0</v>
      </c>
      <c r="M105">
        <f t="shared" si="12"/>
        <v>0</v>
      </c>
      <c r="N105">
        <f t="shared" si="13"/>
        <v>1</v>
      </c>
    </row>
    <row r="106" spans="1:14" x14ac:dyDescent="0.2">
      <c r="A106" t="s">
        <v>418</v>
      </c>
      <c r="B106">
        <v>96</v>
      </c>
      <c r="C106" t="s">
        <v>411</v>
      </c>
      <c r="D106">
        <v>0</v>
      </c>
      <c r="E106">
        <v>1</v>
      </c>
      <c r="F106">
        <v>0</v>
      </c>
      <c r="G106">
        <v>0</v>
      </c>
      <c r="H106">
        <f t="shared" si="7"/>
        <v>0</v>
      </c>
      <c r="I106">
        <f t="shared" si="8"/>
        <v>0</v>
      </c>
      <c r="J106">
        <f t="shared" si="9"/>
        <v>0</v>
      </c>
      <c r="K106">
        <f t="shared" si="10"/>
        <v>0</v>
      </c>
      <c r="L106">
        <f t="shared" si="11"/>
        <v>0</v>
      </c>
      <c r="M106">
        <f t="shared" si="12"/>
        <v>0</v>
      </c>
      <c r="N106">
        <f t="shared" si="13"/>
        <v>1</v>
      </c>
    </row>
    <row r="107" spans="1:14" x14ac:dyDescent="0.2">
      <c r="A107" t="s">
        <v>418</v>
      </c>
      <c r="B107">
        <v>96</v>
      </c>
      <c r="C107" t="s">
        <v>411</v>
      </c>
      <c r="D107">
        <v>0</v>
      </c>
      <c r="E107">
        <v>1</v>
      </c>
      <c r="F107">
        <v>0</v>
      </c>
      <c r="G107">
        <v>0</v>
      </c>
      <c r="H107">
        <f t="shared" si="7"/>
        <v>0</v>
      </c>
      <c r="I107">
        <f t="shared" si="8"/>
        <v>0</v>
      </c>
      <c r="J107">
        <f t="shared" si="9"/>
        <v>0</v>
      </c>
      <c r="K107">
        <f t="shared" si="10"/>
        <v>0</v>
      </c>
      <c r="L107">
        <f t="shared" si="11"/>
        <v>0</v>
      </c>
      <c r="M107">
        <f t="shared" si="12"/>
        <v>0</v>
      </c>
      <c r="N107">
        <f t="shared" si="13"/>
        <v>1</v>
      </c>
    </row>
    <row r="108" spans="1:14" x14ac:dyDescent="0.2">
      <c r="D108" t="s">
        <v>405</v>
      </c>
      <c r="E108" t="s">
        <v>406</v>
      </c>
      <c r="F108" t="s">
        <v>407</v>
      </c>
      <c r="G108" t="s">
        <v>408</v>
      </c>
      <c r="H108" t="s">
        <v>431</v>
      </c>
      <c r="I108" t="s">
        <v>432</v>
      </c>
      <c r="J108" t="s">
        <v>433</v>
      </c>
      <c r="K108" t="s">
        <v>434</v>
      </c>
      <c r="L108" t="s">
        <v>435</v>
      </c>
      <c r="M108" t="s">
        <v>436</v>
      </c>
    </row>
    <row r="109" spans="1:14" x14ac:dyDescent="0.2">
      <c r="A109" t="s">
        <v>236</v>
      </c>
      <c r="B109">
        <v>106</v>
      </c>
      <c r="D109">
        <f t="shared" ref="D109:M109" si="14">SUM(D2:D107)</f>
        <v>34</v>
      </c>
      <c r="E109">
        <f t="shared" si="14"/>
        <v>46</v>
      </c>
      <c r="F109">
        <f t="shared" si="14"/>
        <v>3</v>
      </c>
      <c r="G109">
        <f t="shared" si="14"/>
        <v>38</v>
      </c>
      <c r="H109">
        <f t="shared" si="14"/>
        <v>11</v>
      </c>
      <c r="I109">
        <f t="shared" si="14"/>
        <v>1</v>
      </c>
      <c r="J109">
        <f t="shared" si="14"/>
        <v>0</v>
      </c>
      <c r="K109">
        <f t="shared" si="14"/>
        <v>1</v>
      </c>
      <c r="L109">
        <f t="shared" si="14"/>
        <v>3</v>
      </c>
      <c r="M109">
        <f t="shared" si="14"/>
        <v>0</v>
      </c>
    </row>
    <row r="110" spans="1:14" x14ac:dyDescent="0.2">
      <c r="A110" t="s">
        <v>437</v>
      </c>
      <c r="D110">
        <f>D109/B109</f>
        <v>0.32075471698113206</v>
      </c>
      <c r="E110">
        <f>E109/B109</f>
        <v>0.43396226415094341</v>
      </c>
      <c r="F110">
        <f>F109/B109</f>
        <v>2.8301886792452831E-2</v>
      </c>
      <c r="G110">
        <f>G109/B109</f>
        <v>0.35849056603773582</v>
      </c>
      <c r="H110">
        <f>H109/B109</f>
        <v>0.10377358490566038</v>
      </c>
      <c r="I110">
        <f>I109/B109</f>
        <v>9.433962264150943E-3</v>
      </c>
      <c r="J110">
        <f>J109/B109</f>
        <v>0</v>
      </c>
      <c r="K110">
        <f>K109/B109</f>
        <v>9.433962264150943E-3</v>
      </c>
      <c r="L110">
        <f>L109/B109</f>
        <v>2.8301886792452831E-2</v>
      </c>
      <c r="M110">
        <f>M109/B109</f>
        <v>0</v>
      </c>
    </row>
    <row r="111" spans="1:14" x14ac:dyDescent="0.2">
      <c r="A111" t="s">
        <v>438</v>
      </c>
      <c r="H111">
        <f>D110*E110*B109</f>
        <v>14.754716981132075</v>
      </c>
      <c r="I111">
        <f>D110*F110*B109</f>
        <v>0.96226415094339623</v>
      </c>
      <c r="J111">
        <f>D110*G110*B109</f>
        <v>12.188679245283017</v>
      </c>
      <c r="K111">
        <f>E110*F110*B109</f>
        <v>1.3018867924528303</v>
      </c>
      <c r="L111">
        <f>E110*G110*B109</f>
        <v>16.490566037735849</v>
      </c>
      <c r="M111">
        <f>F110*G110*B109</f>
        <v>1.0754716981132075</v>
      </c>
    </row>
    <row r="112" spans="1:14" x14ac:dyDescent="0.2">
      <c r="A112" t="s">
        <v>439</v>
      </c>
      <c r="H112">
        <f>H111/B109</f>
        <v>0.13919544321822713</v>
      </c>
      <c r="I112">
        <f>I111/B109</f>
        <v>9.077963688145247E-3</v>
      </c>
      <c r="J112">
        <f>J111/B109</f>
        <v>0.11498754004983978</v>
      </c>
      <c r="K112">
        <f>K111/B109</f>
        <v>1.2281950872196513E-2</v>
      </c>
      <c r="L112">
        <f>L111/B109</f>
        <v>0.15557137771448915</v>
      </c>
      <c r="M112">
        <f>M111/B109</f>
        <v>1.0145959416162335E-2</v>
      </c>
    </row>
    <row r="113" spans="1:13" x14ac:dyDescent="0.2">
      <c r="A113" t="s">
        <v>737</v>
      </c>
      <c r="H113">
        <f t="shared" ref="H113:M113" si="15">(H110-H112)/H112</f>
        <v>-0.25447570332480818</v>
      </c>
      <c r="I113" s="15">
        <f t="shared" si="15"/>
        <v>3.921568627450981E-2</v>
      </c>
      <c r="J113" s="15">
        <f t="shared" si="15"/>
        <v>-1</v>
      </c>
      <c r="K113" s="15">
        <f t="shared" si="15"/>
        <v>-0.23188405797101461</v>
      </c>
      <c r="L113" s="15">
        <f t="shared" si="15"/>
        <v>-0.81807780320366141</v>
      </c>
      <c r="M113" s="15">
        <f t="shared" si="15"/>
        <v>-1</v>
      </c>
    </row>
    <row r="114" spans="1:13" x14ac:dyDescent="0.2">
      <c r="A114" t="s">
        <v>441</v>
      </c>
      <c r="H114">
        <v>0.32879999999999998</v>
      </c>
      <c r="I114">
        <v>0.61960000000000004</v>
      </c>
      <c r="J114">
        <v>4.4159999999999997E-6</v>
      </c>
      <c r="K114">
        <v>1</v>
      </c>
      <c r="L114">
        <v>4.0689999999999998E-5</v>
      </c>
      <c r="M114">
        <v>0.63139999999999996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>
      <selection activeCell="E31" sqref="E31"/>
    </sheetView>
  </sheetViews>
  <sheetFormatPr baseColWidth="10" defaultRowHeight="15" x14ac:dyDescent="0.2"/>
  <cols>
    <col min="1" max="2" width="14" customWidth="1"/>
  </cols>
  <sheetData>
    <row r="1" spans="1:10" x14ac:dyDescent="0.2">
      <c r="A1" t="s">
        <v>372</v>
      </c>
      <c r="B1" t="s">
        <v>236</v>
      </c>
      <c r="C1" t="s">
        <v>522</v>
      </c>
      <c r="D1" t="s">
        <v>523</v>
      </c>
      <c r="E1" t="s">
        <v>524</v>
      </c>
      <c r="F1" t="s">
        <v>525</v>
      </c>
      <c r="G1" t="s">
        <v>526</v>
      </c>
      <c r="H1" t="s">
        <v>527</v>
      </c>
      <c r="I1" t="s">
        <v>528</v>
      </c>
      <c r="J1" t="s">
        <v>529</v>
      </c>
    </row>
    <row r="2" spans="1:10" x14ac:dyDescent="0.2">
      <c r="A2" t="s">
        <v>409</v>
      </c>
      <c r="B2">
        <v>58</v>
      </c>
      <c r="C2">
        <v>0</v>
      </c>
      <c r="D2">
        <v>0</v>
      </c>
      <c r="E2">
        <v>0</v>
      </c>
      <c r="F2">
        <v>1</v>
      </c>
      <c r="G2">
        <f>C2/$B2</f>
        <v>0</v>
      </c>
      <c r="H2">
        <f t="shared" ref="H2:J10" si="0">D2/$B2</f>
        <v>0</v>
      </c>
      <c r="I2">
        <f t="shared" si="0"/>
        <v>0</v>
      </c>
      <c r="J2">
        <f t="shared" si="0"/>
        <v>1.7241379310344827E-2</v>
      </c>
    </row>
    <row r="3" spans="1:10" x14ac:dyDescent="0.2">
      <c r="A3" t="s">
        <v>412</v>
      </c>
      <c r="B3">
        <v>60</v>
      </c>
      <c r="C3">
        <v>0</v>
      </c>
      <c r="D3">
        <v>0</v>
      </c>
      <c r="E3">
        <v>0</v>
      </c>
      <c r="F3">
        <v>1</v>
      </c>
      <c r="G3">
        <f t="shared" ref="G3:G10" si="1">C3/$B3</f>
        <v>0</v>
      </c>
      <c r="H3">
        <f t="shared" si="0"/>
        <v>0</v>
      </c>
      <c r="I3">
        <f t="shared" si="0"/>
        <v>0</v>
      </c>
      <c r="J3">
        <f t="shared" si="0"/>
        <v>1.6666666666666666E-2</v>
      </c>
    </row>
    <row r="4" spans="1:10" x14ac:dyDescent="0.2">
      <c r="A4" t="s">
        <v>413</v>
      </c>
      <c r="B4">
        <v>65</v>
      </c>
      <c r="C4">
        <v>17</v>
      </c>
      <c r="D4">
        <v>10</v>
      </c>
      <c r="E4">
        <v>0</v>
      </c>
      <c r="F4">
        <v>1</v>
      </c>
      <c r="G4">
        <f t="shared" si="1"/>
        <v>0.26153846153846155</v>
      </c>
      <c r="H4">
        <f t="shared" si="0"/>
        <v>0.15384615384615385</v>
      </c>
      <c r="I4">
        <f t="shared" si="0"/>
        <v>0</v>
      </c>
      <c r="J4">
        <f t="shared" si="0"/>
        <v>1.5384615384615385E-2</v>
      </c>
    </row>
    <row r="5" spans="1:10" x14ac:dyDescent="0.2">
      <c r="A5" t="s">
        <v>414</v>
      </c>
      <c r="B5">
        <v>48</v>
      </c>
      <c r="C5">
        <v>8</v>
      </c>
      <c r="D5">
        <v>4</v>
      </c>
      <c r="E5">
        <v>0</v>
      </c>
      <c r="F5">
        <v>2</v>
      </c>
      <c r="G5">
        <f t="shared" si="1"/>
        <v>0.16666666666666666</v>
      </c>
      <c r="H5">
        <f t="shared" si="0"/>
        <v>8.3333333333333329E-2</v>
      </c>
      <c r="I5">
        <f t="shared" si="0"/>
        <v>0</v>
      </c>
      <c r="J5">
        <f t="shared" si="0"/>
        <v>4.1666666666666664E-2</v>
      </c>
    </row>
    <row r="6" spans="1:10" x14ac:dyDescent="0.2">
      <c r="A6" t="s">
        <v>415</v>
      </c>
      <c r="B6">
        <v>125</v>
      </c>
      <c r="C6">
        <v>2</v>
      </c>
      <c r="D6">
        <v>4</v>
      </c>
      <c r="E6">
        <v>0</v>
      </c>
      <c r="F6">
        <v>1</v>
      </c>
      <c r="G6">
        <f t="shared" si="1"/>
        <v>1.6E-2</v>
      </c>
      <c r="H6">
        <f t="shared" si="0"/>
        <v>3.2000000000000001E-2</v>
      </c>
      <c r="I6">
        <f t="shared" si="0"/>
        <v>0</v>
      </c>
      <c r="J6">
        <f t="shared" si="0"/>
        <v>8.0000000000000002E-3</v>
      </c>
    </row>
    <row r="7" spans="1:10" x14ac:dyDescent="0.2">
      <c r="A7" t="s">
        <v>416</v>
      </c>
      <c r="B7">
        <v>47</v>
      </c>
      <c r="C7">
        <v>2</v>
      </c>
      <c r="D7">
        <v>2</v>
      </c>
      <c r="E7">
        <v>0</v>
      </c>
      <c r="F7">
        <v>5</v>
      </c>
      <c r="G7">
        <f t="shared" si="1"/>
        <v>4.2553191489361701E-2</v>
      </c>
      <c r="H7">
        <f t="shared" si="0"/>
        <v>4.2553191489361701E-2</v>
      </c>
      <c r="I7">
        <f t="shared" si="0"/>
        <v>0</v>
      </c>
      <c r="J7">
        <f t="shared" si="0"/>
        <v>0.10638297872340426</v>
      </c>
    </row>
    <row r="8" spans="1:10" x14ac:dyDescent="0.2">
      <c r="A8" t="s">
        <v>530</v>
      </c>
      <c r="B8">
        <v>141</v>
      </c>
      <c r="C8">
        <v>4</v>
      </c>
      <c r="D8">
        <v>7</v>
      </c>
      <c r="E8">
        <v>2</v>
      </c>
      <c r="F8">
        <v>1</v>
      </c>
      <c r="G8">
        <f t="shared" si="1"/>
        <v>2.8368794326241134E-2</v>
      </c>
      <c r="H8">
        <f t="shared" si="0"/>
        <v>4.9645390070921988E-2</v>
      </c>
      <c r="I8">
        <f t="shared" si="0"/>
        <v>1.4184397163120567E-2</v>
      </c>
      <c r="J8">
        <f t="shared" si="0"/>
        <v>7.0921985815602835E-3</v>
      </c>
    </row>
    <row r="9" spans="1:10" x14ac:dyDescent="0.2">
      <c r="A9" t="s">
        <v>418</v>
      </c>
      <c r="B9">
        <v>150</v>
      </c>
      <c r="C9">
        <v>0</v>
      </c>
      <c r="D9">
        <v>18</v>
      </c>
      <c r="E9">
        <v>1</v>
      </c>
      <c r="F9">
        <v>22</v>
      </c>
      <c r="G9">
        <f t="shared" si="1"/>
        <v>0</v>
      </c>
      <c r="H9">
        <f t="shared" si="0"/>
        <v>0.12</v>
      </c>
      <c r="I9">
        <f t="shared" si="0"/>
        <v>6.6666666666666671E-3</v>
      </c>
      <c r="J9">
        <f t="shared" si="0"/>
        <v>0.14666666666666667</v>
      </c>
    </row>
    <row r="10" spans="1:10" x14ac:dyDescent="0.2">
      <c r="A10" t="s">
        <v>374</v>
      </c>
      <c r="B10">
        <f>SUM(B2:B9)</f>
        <v>694</v>
      </c>
      <c r="C10">
        <f t="shared" ref="C10:F10" si="2">SUM(C2:C9)</f>
        <v>33</v>
      </c>
      <c r="D10">
        <f t="shared" si="2"/>
        <v>45</v>
      </c>
      <c r="E10">
        <f t="shared" si="2"/>
        <v>3</v>
      </c>
      <c r="F10">
        <f t="shared" si="2"/>
        <v>34</v>
      </c>
      <c r="G10">
        <f t="shared" si="1"/>
        <v>4.7550432276657062E-2</v>
      </c>
      <c r="H10">
        <f t="shared" si="0"/>
        <v>6.4841498559077809E-2</v>
      </c>
      <c r="I10">
        <f t="shared" si="0"/>
        <v>4.3227665706051877E-3</v>
      </c>
      <c r="J10">
        <f t="shared" si="0"/>
        <v>4.8991354466858789E-2</v>
      </c>
    </row>
    <row r="11" spans="1:10" x14ac:dyDescent="0.2">
      <c r="A11" t="s">
        <v>379</v>
      </c>
      <c r="C11">
        <f>AVERAGE(C2:C9)</f>
        <v>4.125</v>
      </c>
      <c r="D11">
        <f t="shared" ref="D11:F11" si="3">AVERAGE(D2:D9)</f>
        <v>5.625</v>
      </c>
      <c r="E11">
        <f t="shared" si="3"/>
        <v>0.375</v>
      </c>
      <c r="F11">
        <f t="shared" si="3"/>
        <v>4.25</v>
      </c>
    </row>
    <row r="12" spans="1:10" x14ac:dyDescent="0.2">
      <c r="A12" t="s">
        <v>531</v>
      </c>
      <c r="C12">
        <f>VAR(C2:C9)</f>
        <v>34.410714285714285</v>
      </c>
      <c r="D12">
        <f t="shared" ref="D12:F12" si="4">VAR(D2:D9)</f>
        <v>36.553571428571431</v>
      </c>
      <c r="E12">
        <f t="shared" si="4"/>
        <v>0.5535714285714286</v>
      </c>
      <c r="F12">
        <f t="shared" si="4"/>
        <v>53.357142857142854</v>
      </c>
    </row>
    <row r="13" spans="1:10" x14ac:dyDescent="0.2">
      <c r="A13" t="s">
        <v>532</v>
      </c>
      <c r="C13">
        <f>C12/C11</f>
        <v>8.3419913419913421</v>
      </c>
      <c r="D13">
        <f t="shared" ref="D13:F13" si="5">D12/D11</f>
        <v>6.4984126984126984</v>
      </c>
      <c r="E13">
        <f t="shared" si="5"/>
        <v>1.4761904761904763</v>
      </c>
      <c r="F13">
        <f t="shared" si="5"/>
        <v>12.554621848739496</v>
      </c>
    </row>
    <row r="14" spans="1:10" x14ac:dyDescent="0.2">
      <c r="A14" t="s">
        <v>533</v>
      </c>
      <c r="C14">
        <f>694-C10</f>
        <v>661</v>
      </c>
      <c r="D14">
        <f t="shared" ref="D14:F14" si="6">694-D10</f>
        <v>649</v>
      </c>
      <c r="E14">
        <f t="shared" si="6"/>
        <v>691</v>
      </c>
      <c r="F14">
        <f t="shared" si="6"/>
        <v>660</v>
      </c>
    </row>
    <row r="17" spans="1:10" x14ac:dyDescent="0.2">
      <c r="A17" t="s">
        <v>590</v>
      </c>
    </row>
    <row r="18" spans="1:10" x14ac:dyDescent="0.2">
      <c r="A18" t="s">
        <v>372</v>
      </c>
      <c r="B18" t="s">
        <v>236</v>
      </c>
      <c r="C18" t="s">
        <v>591</v>
      </c>
      <c r="D18" t="s">
        <v>592</v>
      </c>
      <c r="E18" t="s">
        <v>593</v>
      </c>
      <c r="F18" t="s">
        <v>594</v>
      </c>
      <c r="G18" t="s">
        <v>595</v>
      </c>
      <c r="H18" t="s">
        <v>596</v>
      </c>
      <c r="I18" t="s">
        <v>597</v>
      </c>
    </row>
    <row r="19" spans="1:10" x14ac:dyDescent="0.2">
      <c r="A19" t="s">
        <v>409</v>
      </c>
      <c r="B19">
        <v>58</v>
      </c>
      <c r="C19">
        <v>0</v>
      </c>
      <c r="D19">
        <f>$B19-C19</f>
        <v>58</v>
      </c>
      <c r="E19">
        <v>0</v>
      </c>
      <c r="F19">
        <f>$B19-E19</f>
        <v>58</v>
      </c>
      <c r="G19">
        <v>1</v>
      </c>
      <c r="H19">
        <f>$B19-G19</f>
        <v>57</v>
      </c>
      <c r="I19">
        <v>0.66290000000000004</v>
      </c>
    </row>
    <row r="20" spans="1:10" x14ac:dyDescent="0.2">
      <c r="A20" t="s">
        <v>412</v>
      </c>
      <c r="B20">
        <v>60</v>
      </c>
      <c r="C20">
        <v>0</v>
      </c>
      <c r="D20">
        <f t="shared" ref="D20:F26" si="7">$B20-C20</f>
        <v>60</v>
      </c>
      <c r="E20">
        <v>0</v>
      </c>
      <c r="F20">
        <f t="shared" si="7"/>
        <v>60</v>
      </c>
      <c r="G20">
        <v>1</v>
      </c>
      <c r="H20">
        <f t="shared" ref="H20:H26" si="8">$B20-G20</f>
        <v>59</v>
      </c>
      <c r="I20">
        <v>1</v>
      </c>
    </row>
    <row r="21" spans="1:10" x14ac:dyDescent="0.2">
      <c r="A21" t="s">
        <v>413</v>
      </c>
      <c r="B21">
        <v>65</v>
      </c>
      <c r="C21">
        <v>17</v>
      </c>
      <c r="D21">
        <f t="shared" si="7"/>
        <v>48</v>
      </c>
      <c r="E21">
        <v>10</v>
      </c>
      <c r="F21">
        <f t="shared" si="7"/>
        <v>55</v>
      </c>
      <c r="G21">
        <v>1</v>
      </c>
      <c r="H21">
        <f t="shared" si="8"/>
        <v>64</v>
      </c>
      <c r="I21">
        <v>9.7020000000000003E-5</v>
      </c>
    </row>
    <row r="22" spans="1:10" x14ac:dyDescent="0.2">
      <c r="A22" t="s">
        <v>414</v>
      </c>
      <c r="B22">
        <v>48</v>
      </c>
      <c r="C22">
        <v>8</v>
      </c>
      <c r="D22">
        <f t="shared" si="7"/>
        <v>40</v>
      </c>
      <c r="E22">
        <v>4</v>
      </c>
      <c r="F22">
        <f t="shared" si="7"/>
        <v>44</v>
      </c>
      <c r="G22">
        <v>2</v>
      </c>
      <c r="H22">
        <f t="shared" si="8"/>
        <v>46</v>
      </c>
      <c r="I22">
        <v>0.13919999999999999</v>
      </c>
    </row>
    <row r="23" spans="1:10" x14ac:dyDescent="0.2">
      <c r="A23" t="s">
        <v>415</v>
      </c>
      <c r="B23">
        <v>125</v>
      </c>
      <c r="C23">
        <v>2</v>
      </c>
      <c r="D23">
        <f t="shared" si="7"/>
        <v>123</v>
      </c>
      <c r="E23">
        <v>4</v>
      </c>
      <c r="F23">
        <f t="shared" si="7"/>
        <v>121</v>
      </c>
      <c r="G23">
        <v>1</v>
      </c>
      <c r="H23">
        <f t="shared" si="8"/>
        <v>124</v>
      </c>
      <c r="I23">
        <v>0.51370000000000005</v>
      </c>
    </row>
    <row r="24" spans="1:10" x14ac:dyDescent="0.2">
      <c r="A24" t="s">
        <v>416</v>
      </c>
      <c r="B24">
        <v>47</v>
      </c>
      <c r="C24">
        <v>2</v>
      </c>
      <c r="D24">
        <f t="shared" si="7"/>
        <v>45</v>
      </c>
      <c r="E24">
        <v>2</v>
      </c>
      <c r="F24">
        <f t="shared" si="7"/>
        <v>45</v>
      </c>
      <c r="G24">
        <v>5</v>
      </c>
      <c r="H24">
        <f t="shared" si="8"/>
        <v>42</v>
      </c>
      <c r="I24">
        <v>0.50780000000000003</v>
      </c>
    </row>
    <row r="25" spans="1:10" x14ac:dyDescent="0.2">
      <c r="A25" t="s">
        <v>530</v>
      </c>
      <c r="B25">
        <v>141</v>
      </c>
      <c r="C25">
        <v>4</v>
      </c>
      <c r="D25">
        <f t="shared" si="7"/>
        <v>137</v>
      </c>
      <c r="E25">
        <v>7</v>
      </c>
      <c r="F25">
        <f t="shared" si="7"/>
        <v>134</v>
      </c>
      <c r="G25">
        <v>1</v>
      </c>
      <c r="H25">
        <f t="shared" si="8"/>
        <v>140</v>
      </c>
      <c r="I25">
        <v>0.1085</v>
      </c>
    </row>
    <row r="26" spans="1:10" x14ac:dyDescent="0.2">
      <c r="A26" t="s">
        <v>418</v>
      </c>
      <c r="B26">
        <v>150</v>
      </c>
      <c r="C26">
        <v>0</v>
      </c>
      <c r="D26">
        <f t="shared" si="7"/>
        <v>150</v>
      </c>
      <c r="E26">
        <v>18</v>
      </c>
      <c r="F26">
        <f t="shared" si="7"/>
        <v>132</v>
      </c>
      <c r="G26">
        <v>22</v>
      </c>
      <c r="H26">
        <f t="shared" si="8"/>
        <v>128</v>
      </c>
      <c r="I26">
        <v>1.3720000000000001E-7</v>
      </c>
    </row>
    <row r="27" spans="1:10" x14ac:dyDescent="0.2">
      <c r="A27" t="s">
        <v>374</v>
      </c>
      <c r="B27">
        <f t="shared" ref="B27:H27" si="9">SUM(B19:B26)</f>
        <v>694</v>
      </c>
      <c r="C27">
        <f t="shared" si="9"/>
        <v>33</v>
      </c>
      <c r="D27">
        <f t="shared" si="9"/>
        <v>661</v>
      </c>
      <c r="E27">
        <f t="shared" si="9"/>
        <v>45</v>
      </c>
      <c r="F27">
        <f t="shared" si="9"/>
        <v>649</v>
      </c>
      <c r="G27">
        <f t="shared" si="9"/>
        <v>34</v>
      </c>
      <c r="H27">
        <f t="shared" si="9"/>
        <v>660</v>
      </c>
      <c r="I27">
        <v>1.6500000000000001E-2</v>
      </c>
      <c r="J27" t="s">
        <v>598</v>
      </c>
    </row>
    <row r="29" spans="1:10" x14ac:dyDescent="0.2">
      <c r="A29" t="s">
        <v>599</v>
      </c>
      <c r="B29" t="s">
        <v>374</v>
      </c>
      <c r="C29" t="s">
        <v>591</v>
      </c>
      <c r="D29" t="s">
        <v>592</v>
      </c>
      <c r="E29" t="s">
        <v>593</v>
      </c>
      <c r="F29" t="s">
        <v>594</v>
      </c>
      <c r="G29" t="s">
        <v>595</v>
      </c>
      <c r="H29" t="s">
        <v>596</v>
      </c>
      <c r="I29" t="s">
        <v>600</v>
      </c>
    </row>
    <row r="30" spans="1:10" x14ac:dyDescent="0.2">
      <c r="A30" t="s">
        <v>409</v>
      </c>
      <c r="B30">
        <f>SUM(C30:H30)/3</f>
        <v>58</v>
      </c>
      <c r="C30">
        <f>58*SUM(C19,E19,G19)/(3*58)</f>
        <v>0.33333333333333331</v>
      </c>
      <c r="D30">
        <f>58*SUM(D19,F19,H19)/(3*58)</f>
        <v>57.666666666666664</v>
      </c>
      <c r="E30">
        <f>C30</f>
        <v>0.33333333333333331</v>
      </c>
      <c r="F30">
        <f>D30</f>
        <v>57.666666666666664</v>
      </c>
      <c r="G30">
        <f>E30</f>
        <v>0.33333333333333331</v>
      </c>
      <c r="H30">
        <f>F30</f>
        <v>57.666666666666664</v>
      </c>
      <c r="I30">
        <v>3</v>
      </c>
    </row>
    <row r="31" spans="1:10" x14ac:dyDescent="0.2">
      <c r="A31" t="s">
        <v>412</v>
      </c>
      <c r="B31">
        <f t="shared" ref="B31:B37" si="10">SUM(C31:H31)/3</f>
        <v>60</v>
      </c>
      <c r="C31">
        <f t="shared" ref="C31:D37" si="11">58*SUM(C20,E20,G20)/(3*58)</f>
        <v>0.33333333333333331</v>
      </c>
      <c r="D31">
        <f t="shared" si="11"/>
        <v>59.666666666666664</v>
      </c>
      <c r="E31">
        <f t="shared" ref="E31:H37" si="12">C31</f>
        <v>0.33333333333333331</v>
      </c>
      <c r="F31">
        <f t="shared" si="12"/>
        <v>59.666666666666664</v>
      </c>
      <c r="G31">
        <f t="shared" si="12"/>
        <v>0.33333333333333331</v>
      </c>
      <c r="H31">
        <f t="shared" si="12"/>
        <v>59.666666666666664</v>
      </c>
      <c r="I31">
        <v>3</v>
      </c>
    </row>
    <row r="32" spans="1:10" x14ac:dyDescent="0.2">
      <c r="A32" t="s">
        <v>413</v>
      </c>
      <c r="B32">
        <f t="shared" si="10"/>
        <v>65</v>
      </c>
      <c r="C32">
        <f t="shared" si="11"/>
        <v>9.3333333333333339</v>
      </c>
      <c r="D32">
        <f t="shared" si="11"/>
        <v>55.666666666666664</v>
      </c>
      <c r="E32">
        <f t="shared" si="12"/>
        <v>9.3333333333333339</v>
      </c>
      <c r="F32">
        <f t="shared" si="12"/>
        <v>55.666666666666664</v>
      </c>
      <c r="G32">
        <f t="shared" si="12"/>
        <v>9.3333333333333339</v>
      </c>
      <c r="H32">
        <f t="shared" si="12"/>
        <v>55.666666666666664</v>
      </c>
      <c r="I32">
        <v>3</v>
      </c>
    </row>
    <row r="33" spans="1:10" x14ac:dyDescent="0.2">
      <c r="A33" t="s">
        <v>414</v>
      </c>
      <c r="B33">
        <f t="shared" si="10"/>
        <v>48</v>
      </c>
      <c r="C33">
        <f t="shared" si="11"/>
        <v>4.666666666666667</v>
      </c>
      <c r="D33">
        <f t="shared" si="11"/>
        <v>43.333333333333336</v>
      </c>
      <c r="E33">
        <f t="shared" si="12"/>
        <v>4.666666666666667</v>
      </c>
      <c r="F33">
        <f t="shared" si="12"/>
        <v>43.333333333333336</v>
      </c>
      <c r="G33">
        <f t="shared" si="12"/>
        <v>4.666666666666667</v>
      </c>
      <c r="H33">
        <f t="shared" si="12"/>
        <v>43.333333333333336</v>
      </c>
      <c r="I33">
        <v>3</v>
      </c>
    </row>
    <row r="34" spans="1:10" x14ac:dyDescent="0.2">
      <c r="A34" t="s">
        <v>415</v>
      </c>
      <c r="B34">
        <f t="shared" si="10"/>
        <v>125</v>
      </c>
      <c r="C34">
        <f t="shared" si="11"/>
        <v>2.3333333333333335</v>
      </c>
      <c r="D34">
        <f t="shared" si="11"/>
        <v>122.66666666666667</v>
      </c>
      <c r="E34">
        <f t="shared" si="12"/>
        <v>2.3333333333333335</v>
      </c>
      <c r="F34">
        <f t="shared" si="12"/>
        <v>122.66666666666667</v>
      </c>
      <c r="G34">
        <f t="shared" si="12"/>
        <v>2.3333333333333335</v>
      </c>
      <c r="H34">
        <f t="shared" si="12"/>
        <v>122.66666666666667</v>
      </c>
      <c r="I34">
        <v>3</v>
      </c>
    </row>
    <row r="35" spans="1:10" x14ac:dyDescent="0.2">
      <c r="A35" t="s">
        <v>416</v>
      </c>
      <c r="B35">
        <f t="shared" si="10"/>
        <v>47</v>
      </c>
      <c r="C35">
        <f t="shared" si="11"/>
        <v>3</v>
      </c>
      <c r="D35">
        <f t="shared" si="11"/>
        <v>44</v>
      </c>
      <c r="E35">
        <f t="shared" si="12"/>
        <v>3</v>
      </c>
      <c r="F35">
        <f t="shared" si="12"/>
        <v>44</v>
      </c>
      <c r="G35">
        <f t="shared" si="12"/>
        <v>3</v>
      </c>
      <c r="H35">
        <f t="shared" si="12"/>
        <v>44</v>
      </c>
      <c r="I35">
        <v>3</v>
      </c>
    </row>
    <row r="36" spans="1:10" x14ac:dyDescent="0.2">
      <c r="A36" t="s">
        <v>530</v>
      </c>
      <c r="B36">
        <f t="shared" si="10"/>
        <v>141</v>
      </c>
      <c r="C36">
        <f t="shared" si="11"/>
        <v>4</v>
      </c>
      <c r="D36">
        <f t="shared" si="11"/>
        <v>137</v>
      </c>
      <c r="E36">
        <f t="shared" si="12"/>
        <v>4</v>
      </c>
      <c r="F36">
        <f t="shared" si="12"/>
        <v>137</v>
      </c>
      <c r="G36">
        <f t="shared" si="12"/>
        <v>4</v>
      </c>
      <c r="H36">
        <f t="shared" si="12"/>
        <v>137</v>
      </c>
      <c r="I36">
        <v>3</v>
      </c>
    </row>
    <row r="37" spans="1:10" x14ac:dyDescent="0.2">
      <c r="A37" t="s">
        <v>418</v>
      </c>
      <c r="B37">
        <f t="shared" si="10"/>
        <v>150</v>
      </c>
      <c r="C37">
        <f t="shared" si="11"/>
        <v>13.333333333333334</v>
      </c>
      <c r="D37">
        <f t="shared" si="11"/>
        <v>136.66666666666666</v>
      </c>
      <c r="E37">
        <f t="shared" si="12"/>
        <v>13.333333333333334</v>
      </c>
      <c r="F37">
        <f t="shared" si="12"/>
        <v>136.66666666666666</v>
      </c>
      <c r="G37">
        <f t="shared" si="12"/>
        <v>13.333333333333334</v>
      </c>
      <c r="H37">
        <f t="shared" si="12"/>
        <v>136.66666666666666</v>
      </c>
      <c r="I37">
        <v>3</v>
      </c>
    </row>
    <row r="38" spans="1:10" x14ac:dyDescent="0.2">
      <c r="A38" t="s">
        <v>374</v>
      </c>
      <c r="B38">
        <f t="shared" ref="B38" si="13">SUM(B30:B37)</f>
        <v>694</v>
      </c>
      <c r="C38">
        <f t="shared" ref="C38:H38" si="14">SUM(C30:C37)</f>
        <v>37.333333333333336</v>
      </c>
      <c r="D38">
        <f t="shared" si="14"/>
        <v>656.66666666666663</v>
      </c>
      <c r="E38">
        <f t="shared" si="14"/>
        <v>37.333333333333336</v>
      </c>
      <c r="F38">
        <f t="shared" si="14"/>
        <v>656.66666666666663</v>
      </c>
      <c r="G38">
        <f t="shared" si="14"/>
        <v>37.333333333333336</v>
      </c>
      <c r="H38">
        <f t="shared" si="14"/>
        <v>656.66666666666663</v>
      </c>
      <c r="I38">
        <v>3</v>
      </c>
    </row>
    <row r="40" spans="1:10" x14ac:dyDescent="0.2">
      <c r="A40" t="s">
        <v>601</v>
      </c>
      <c r="B40" t="s">
        <v>374</v>
      </c>
      <c r="C40" t="s">
        <v>591</v>
      </c>
      <c r="D40" t="s">
        <v>592</v>
      </c>
      <c r="E40" t="s">
        <v>593</v>
      </c>
      <c r="F40" t="s">
        <v>594</v>
      </c>
      <c r="G40" t="s">
        <v>595</v>
      </c>
      <c r="H40" t="s">
        <v>596</v>
      </c>
      <c r="I40" t="s">
        <v>600</v>
      </c>
      <c r="J40" t="s">
        <v>602</v>
      </c>
    </row>
    <row r="41" spans="1:10" x14ac:dyDescent="0.2">
      <c r="A41" t="s">
        <v>409</v>
      </c>
      <c r="B41">
        <f>SUM(C41:H41)</f>
        <v>2.011560693641619</v>
      </c>
      <c r="C41">
        <f>(C30-C19)^2/C30</f>
        <v>0.33333333333333331</v>
      </c>
      <c r="D41">
        <f t="shared" ref="D41:H41" si="15">(D30-D19)^2/D30</f>
        <v>1.9267822736031102E-3</v>
      </c>
      <c r="E41">
        <f t="shared" si="15"/>
        <v>0.33333333333333331</v>
      </c>
      <c r="F41">
        <f t="shared" si="15"/>
        <v>1.9267822736031102E-3</v>
      </c>
      <c r="G41">
        <f t="shared" si="15"/>
        <v>1.3333333333333337</v>
      </c>
      <c r="H41">
        <f t="shared" si="15"/>
        <v>7.7071290944122775E-3</v>
      </c>
      <c r="I41">
        <v>3</v>
      </c>
      <c r="J41">
        <v>6</v>
      </c>
    </row>
    <row r="42" spans="1:10" x14ac:dyDescent="0.2">
      <c r="A42" t="s">
        <v>412</v>
      </c>
      <c r="B42">
        <f t="shared" ref="B42:B48" si="16">SUM(C42:H42)</f>
        <v>2.011173184357542</v>
      </c>
      <c r="C42">
        <f t="shared" ref="C42:H48" si="17">(C31-C20)^2/C31</f>
        <v>0.33333333333333331</v>
      </c>
      <c r="D42">
        <f t="shared" si="17"/>
        <v>1.8621973929236763E-3</v>
      </c>
      <c r="E42">
        <f t="shared" si="17"/>
        <v>0.33333333333333331</v>
      </c>
      <c r="F42">
        <f t="shared" si="17"/>
        <v>1.8621973929236763E-3</v>
      </c>
      <c r="G42">
        <f t="shared" si="17"/>
        <v>1.3333333333333337</v>
      </c>
      <c r="H42">
        <f t="shared" si="17"/>
        <v>7.4487895716945475E-3</v>
      </c>
      <c r="I42">
        <v>3</v>
      </c>
      <c r="J42">
        <v>6</v>
      </c>
    </row>
    <row r="43" spans="1:10" x14ac:dyDescent="0.2">
      <c r="A43" t="s">
        <v>413</v>
      </c>
      <c r="B43">
        <f t="shared" si="16"/>
        <v>16.097091531223271</v>
      </c>
      <c r="C43">
        <f t="shared" si="17"/>
        <v>6.2976190476190466</v>
      </c>
      <c r="D43">
        <f t="shared" si="17"/>
        <v>1.0558882235528937</v>
      </c>
      <c r="E43">
        <f t="shared" si="17"/>
        <v>4.7619047619047533E-2</v>
      </c>
      <c r="F43">
        <f t="shared" si="17"/>
        <v>7.9840319361276883E-3</v>
      </c>
      <c r="G43">
        <f t="shared" si="17"/>
        <v>7.4404761904761916</v>
      </c>
      <c r="H43">
        <f t="shared" si="17"/>
        <v>1.2475049900199608</v>
      </c>
      <c r="I43">
        <v>3</v>
      </c>
      <c r="J43">
        <v>6</v>
      </c>
    </row>
    <row r="44" spans="1:10" x14ac:dyDescent="0.2">
      <c r="A44" t="s">
        <v>414</v>
      </c>
      <c r="B44">
        <f t="shared" si="16"/>
        <v>4.4307692307692301</v>
      </c>
      <c r="C44">
        <f t="shared" si="17"/>
        <v>2.3809523809523805</v>
      </c>
      <c r="D44">
        <f t="shared" si="17"/>
        <v>0.25641025641025678</v>
      </c>
      <c r="E44">
        <f t="shared" si="17"/>
        <v>9.5238095238095316E-2</v>
      </c>
      <c r="F44">
        <f t="shared" si="17"/>
        <v>1.0256410256410184E-2</v>
      </c>
      <c r="G44">
        <f t="shared" si="17"/>
        <v>1.5238095238095239</v>
      </c>
      <c r="H44">
        <f t="shared" si="17"/>
        <v>0.1641025641025638</v>
      </c>
      <c r="I44">
        <v>3</v>
      </c>
      <c r="J44">
        <v>6</v>
      </c>
    </row>
    <row r="45" spans="1:10" x14ac:dyDescent="0.2">
      <c r="A45" t="s">
        <v>415</v>
      </c>
      <c r="B45">
        <f t="shared" si="16"/>
        <v>2.0380434782608696</v>
      </c>
      <c r="C45">
        <f t="shared" si="17"/>
        <v>4.7619047619047658E-2</v>
      </c>
      <c r="D45">
        <f t="shared" si="17"/>
        <v>9.0579710144924957E-4</v>
      </c>
      <c r="E45">
        <f t="shared" si="17"/>
        <v>1.1904761904761902</v>
      </c>
      <c r="F45">
        <f t="shared" si="17"/>
        <v>2.2644927536232012E-2</v>
      </c>
      <c r="G45">
        <f t="shared" si="17"/>
        <v>0.76190476190476197</v>
      </c>
      <c r="H45">
        <f t="shared" si="17"/>
        <v>1.4492753623188304E-2</v>
      </c>
      <c r="I45">
        <v>3</v>
      </c>
      <c r="J45">
        <v>6</v>
      </c>
    </row>
    <row r="46" spans="1:10" x14ac:dyDescent="0.2">
      <c r="A46" t="s">
        <v>416</v>
      </c>
      <c r="B46">
        <f t="shared" si="16"/>
        <v>2.1363636363636362</v>
      </c>
      <c r="C46">
        <f t="shared" si="17"/>
        <v>0.33333333333333331</v>
      </c>
      <c r="D46">
        <f t="shared" si="17"/>
        <v>2.2727272727272728E-2</v>
      </c>
      <c r="E46">
        <f t="shared" si="17"/>
        <v>0.33333333333333331</v>
      </c>
      <c r="F46">
        <f t="shared" si="17"/>
        <v>2.2727272727272728E-2</v>
      </c>
      <c r="G46">
        <f t="shared" si="17"/>
        <v>1.3333333333333333</v>
      </c>
      <c r="H46">
        <f t="shared" si="17"/>
        <v>9.0909090909090912E-2</v>
      </c>
      <c r="I46">
        <v>3</v>
      </c>
      <c r="J46">
        <v>6</v>
      </c>
    </row>
    <row r="47" spans="1:10" x14ac:dyDescent="0.2">
      <c r="A47" t="s">
        <v>530</v>
      </c>
      <c r="B47">
        <f t="shared" si="16"/>
        <v>4.6313868613138682</v>
      </c>
      <c r="C47">
        <f t="shared" si="17"/>
        <v>0</v>
      </c>
      <c r="D47">
        <f t="shared" si="17"/>
        <v>0</v>
      </c>
      <c r="E47">
        <f t="shared" si="17"/>
        <v>2.25</v>
      </c>
      <c r="F47">
        <f t="shared" si="17"/>
        <v>6.569343065693431E-2</v>
      </c>
      <c r="G47">
        <f t="shared" si="17"/>
        <v>2.25</v>
      </c>
      <c r="H47">
        <f t="shared" si="17"/>
        <v>6.569343065693431E-2</v>
      </c>
      <c r="I47">
        <v>3</v>
      </c>
      <c r="J47">
        <v>6</v>
      </c>
    </row>
    <row r="48" spans="1:10" x14ac:dyDescent="0.2">
      <c r="A48" t="s">
        <v>418</v>
      </c>
      <c r="B48">
        <f t="shared" si="16"/>
        <v>22.609756097560975</v>
      </c>
      <c r="C48">
        <f t="shared" si="17"/>
        <v>13.333333333333334</v>
      </c>
      <c r="D48">
        <f t="shared" si="17"/>
        <v>1.3008130081300833</v>
      </c>
      <c r="E48">
        <f t="shared" si="17"/>
        <v>1.6333333333333329</v>
      </c>
      <c r="F48">
        <f t="shared" si="17"/>
        <v>0.15934959349593433</v>
      </c>
      <c r="G48">
        <f t="shared" si="17"/>
        <v>5.633333333333332</v>
      </c>
      <c r="H48">
        <f t="shared" si="17"/>
        <v>0.54959349593495821</v>
      </c>
      <c r="I48">
        <v>3</v>
      </c>
      <c r="J48">
        <v>6</v>
      </c>
    </row>
    <row r="49" spans="1:10" x14ac:dyDescent="0.2">
      <c r="A49" t="s">
        <v>374</v>
      </c>
      <c r="B49">
        <f t="shared" ref="B49" si="18">SUM(B41:B48)</f>
        <v>55.966144713491012</v>
      </c>
      <c r="I49">
        <f t="shared" ref="I49:J49" si="19">SUM(I41:I48)</f>
        <v>24</v>
      </c>
      <c r="J49">
        <f t="shared" si="19"/>
        <v>48</v>
      </c>
    </row>
    <row r="50" spans="1:10" x14ac:dyDescent="0.2">
      <c r="A50" t="s">
        <v>164</v>
      </c>
      <c r="B50">
        <f>CHIDIST(B49,J49-I49)</f>
        <v>2.3161167614317961E-4</v>
      </c>
    </row>
    <row r="53" spans="1:10" x14ac:dyDescent="0.2">
      <c r="A53" t="s">
        <v>534</v>
      </c>
    </row>
    <row r="54" spans="1:10" x14ac:dyDescent="0.2">
      <c r="B54" t="s">
        <v>535</v>
      </c>
    </row>
    <row r="55" spans="1:10" x14ac:dyDescent="0.2">
      <c r="A55" t="s">
        <v>536</v>
      </c>
      <c r="B55" t="s">
        <v>537</v>
      </c>
      <c r="C55" t="s">
        <v>533</v>
      </c>
    </row>
    <row r="56" spans="1:10" x14ac:dyDescent="0.2">
      <c r="A56" t="s">
        <v>405</v>
      </c>
      <c r="B56">
        <v>33</v>
      </c>
      <c r="C56">
        <v>661</v>
      </c>
    </row>
    <row r="57" spans="1:10" x14ac:dyDescent="0.2">
      <c r="A57" t="s">
        <v>421</v>
      </c>
      <c r="B57">
        <v>45</v>
      </c>
      <c r="C57">
        <v>649</v>
      </c>
    </row>
    <row r="58" spans="1:10" x14ac:dyDescent="0.2">
      <c r="A58" t="s">
        <v>408</v>
      </c>
      <c r="B58">
        <v>34</v>
      </c>
      <c r="C58">
        <v>660</v>
      </c>
    </row>
    <row r="60" spans="1:10" x14ac:dyDescent="0.2">
      <c r="B60" t="s">
        <v>538</v>
      </c>
    </row>
    <row r="62" spans="1:10" x14ac:dyDescent="0.2">
      <c r="B62" t="s">
        <v>539</v>
      </c>
    </row>
    <row r="64" spans="1:10" x14ac:dyDescent="0.2">
      <c r="A64" t="s">
        <v>540</v>
      </c>
    </row>
    <row r="65" spans="1:10" x14ac:dyDescent="0.2">
      <c r="A65" t="s">
        <v>541</v>
      </c>
    </row>
    <row r="66" spans="1:10" x14ac:dyDescent="0.2">
      <c r="A66" t="s">
        <v>542</v>
      </c>
      <c r="C66" t="s">
        <v>543</v>
      </c>
    </row>
    <row r="69" spans="1:10" x14ac:dyDescent="0.2">
      <c r="A69" t="s">
        <v>372</v>
      </c>
      <c r="B69" t="s">
        <v>236</v>
      </c>
      <c r="C69" t="s">
        <v>522</v>
      </c>
      <c r="D69" t="s">
        <v>523</v>
      </c>
      <c r="E69" t="s">
        <v>524</v>
      </c>
      <c r="F69" t="s">
        <v>525</v>
      </c>
      <c r="G69" t="s">
        <v>526</v>
      </c>
      <c r="H69" t="s">
        <v>527</v>
      </c>
      <c r="I69" t="s">
        <v>528</v>
      </c>
      <c r="J69" t="s">
        <v>529</v>
      </c>
    </row>
    <row r="70" spans="1:10" x14ac:dyDescent="0.2">
      <c r="A70" t="s">
        <v>409</v>
      </c>
      <c r="B70">
        <v>58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1.7241379310344827E-2</v>
      </c>
    </row>
    <row r="71" spans="1:10" x14ac:dyDescent="0.2">
      <c r="A71" t="s">
        <v>412</v>
      </c>
      <c r="B71">
        <v>60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1.6666666666666666E-2</v>
      </c>
    </row>
    <row r="72" spans="1:10" x14ac:dyDescent="0.2">
      <c r="A72" t="s">
        <v>413</v>
      </c>
      <c r="B72">
        <v>65</v>
      </c>
      <c r="C72">
        <v>17</v>
      </c>
      <c r="D72">
        <v>10</v>
      </c>
      <c r="E72">
        <v>0</v>
      </c>
      <c r="F72">
        <v>1</v>
      </c>
      <c r="G72">
        <v>0.26153846153846155</v>
      </c>
      <c r="H72">
        <v>0.15384615384615385</v>
      </c>
      <c r="I72">
        <v>0</v>
      </c>
      <c r="J72">
        <v>1.5384615384615385E-2</v>
      </c>
    </row>
    <row r="73" spans="1:10" x14ac:dyDescent="0.2">
      <c r="A73" t="s">
        <v>414</v>
      </c>
      <c r="B73">
        <v>48</v>
      </c>
      <c r="C73">
        <v>8</v>
      </c>
      <c r="D73">
        <v>4</v>
      </c>
      <c r="E73">
        <v>0</v>
      </c>
      <c r="F73">
        <v>2</v>
      </c>
      <c r="G73">
        <v>0.16666666666666666</v>
      </c>
      <c r="H73">
        <v>8.3333333333333329E-2</v>
      </c>
      <c r="I73">
        <v>0</v>
      </c>
      <c r="J73">
        <v>4.1666666666666664E-2</v>
      </c>
    </row>
    <row r="74" spans="1:10" x14ac:dyDescent="0.2">
      <c r="A74" t="s">
        <v>415</v>
      </c>
      <c r="B74">
        <v>125</v>
      </c>
      <c r="C74">
        <v>2</v>
      </c>
      <c r="D74">
        <v>4</v>
      </c>
      <c r="E74">
        <v>0</v>
      </c>
      <c r="F74">
        <v>1</v>
      </c>
      <c r="G74">
        <v>1.6E-2</v>
      </c>
      <c r="H74">
        <v>3.2000000000000001E-2</v>
      </c>
      <c r="I74">
        <v>0</v>
      </c>
      <c r="J74">
        <v>8.0000000000000002E-3</v>
      </c>
    </row>
    <row r="75" spans="1:10" x14ac:dyDescent="0.2">
      <c r="A75" t="s">
        <v>416</v>
      </c>
      <c r="B75">
        <v>47</v>
      </c>
      <c r="C75">
        <v>2</v>
      </c>
      <c r="D75">
        <v>2</v>
      </c>
      <c r="E75">
        <v>0</v>
      </c>
      <c r="F75">
        <v>5</v>
      </c>
      <c r="G75">
        <v>4.2553191489361701E-2</v>
      </c>
      <c r="H75">
        <v>4.2553191489361701E-2</v>
      </c>
      <c r="I75">
        <v>0</v>
      </c>
      <c r="J75">
        <v>0.10638297872340426</v>
      </c>
    </row>
    <row r="76" spans="1:10" x14ac:dyDescent="0.2">
      <c r="A76" t="s">
        <v>530</v>
      </c>
      <c r="B76">
        <v>141</v>
      </c>
      <c r="C76">
        <v>4</v>
      </c>
      <c r="D76">
        <v>7</v>
      </c>
      <c r="E76">
        <v>2</v>
      </c>
      <c r="F76">
        <v>1</v>
      </c>
      <c r="G76">
        <v>2.8368794326241134E-2</v>
      </c>
      <c r="H76">
        <v>4.9645390070921988E-2</v>
      </c>
      <c r="I76">
        <v>1.4184397163120567E-2</v>
      </c>
      <c r="J76">
        <v>7.0921985815602835E-3</v>
      </c>
    </row>
    <row r="77" spans="1:10" x14ac:dyDescent="0.2">
      <c r="A77" t="s">
        <v>418</v>
      </c>
      <c r="B77">
        <v>150</v>
      </c>
      <c r="C77">
        <v>0</v>
      </c>
      <c r="D77">
        <v>18</v>
      </c>
      <c r="E77">
        <v>1</v>
      </c>
      <c r="F77">
        <v>22</v>
      </c>
      <c r="G77">
        <v>0</v>
      </c>
      <c r="H77">
        <v>0.12</v>
      </c>
      <c r="I77">
        <v>6.6666666666666671E-3</v>
      </c>
      <c r="J77">
        <v>0.14666666666666667</v>
      </c>
    </row>
    <row r="78" spans="1:10" x14ac:dyDescent="0.2">
      <c r="A78" t="s">
        <v>374</v>
      </c>
      <c r="B78">
        <v>694</v>
      </c>
      <c r="C78">
        <v>33</v>
      </c>
      <c r="D78">
        <v>45</v>
      </c>
      <c r="E78">
        <v>3</v>
      </c>
      <c r="F78">
        <v>34</v>
      </c>
      <c r="G78">
        <v>4.7550432276657062E-2</v>
      </c>
      <c r="H78">
        <v>6.4841498559077809E-2</v>
      </c>
      <c r="I78">
        <v>4.3227665706051877E-3</v>
      </c>
      <c r="J78">
        <v>4.8991354466858789E-2</v>
      </c>
    </row>
    <row r="82" spans="1:13" x14ac:dyDescent="0.2">
      <c r="A82" t="s">
        <v>544</v>
      </c>
      <c r="B82" t="s">
        <v>236</v>
      </c>
      <c r="D82" t="s">
        <v>545</v>
      </c>
    </row>
    <row r="83" spans="1:13" x14ac:dyDescent="0.2">
      <c r="A83" t="s">
        <v>405</v>
      </c>
      <c r="B83">
        <v>0</v>
      </c>
    </row>
    <row r="84" spans="1:13" x14ac:dyDescent="0.2">
      <c r="A84" t="s">
        <v>405</v>
      </c>
      <c r="B84">
        <v>0</v>
      </c>
      <c r="E84" t="s">
        <v>546</v>
      </c>
    </row>
    <row r="85" spans="1:13" x14ac:dyDescent="0.2">
      <c r="A85" t="s">
        <v>405</v>
      </c>
      <c r="B85">
        <v>17</v>
      </c>
    </row>
    <row r="86" spans="1:13" x14ac:dyDescent="0.2">
      <c r="A86" t="s">
        <v>405</v>
      </c>
      <c r="B86">
        <v>8</v>
      </c>
      <c r="D86" t="s">
        <v>547</v>
      </c>
    </row>
    <row r="87" spans="1:13" x14ac:dyDescent="0.2">
      <c r="A87" t="s">
        <v>405</v>
      </c>
      <c r="B87">
        <v>2</v>
      </c>
      <c r="D87" t="s">
        <v>548</v>
      </c>
    </row>
    <row r="88" spans="1:13" x14ac:dyDescent="0.2">
      <c r="A88" t="s">
        <v>405</v>
      </c>
      <c r="B88">
        <v>2</v>
      </c>
      <c r="D88" t="s">
        <v>549</v>
      </c>
    </row>
    <row r="89" spans="1:13" x14ac:dyDescent="0.2">
      <c r="A89" t="s">
        <v>405</v>
      </c>
      <c r="B89">
        <v>4</v>
      </c>
    </row>
    <row r="90" spans="1:13" x14ac:dyDescent="0.2">
      <c r="A90" t="s">
        <v>405</v>
      </c>
      <c r="B90">
        <v>0</v>
      </c>
      <c r="D90" t="s">
        <v>550</v>
      </c>
    </row>
    <row r="91" spans="1:13" x14ac:dyDescent="0.2">
      <c r="A91" t="s">
        <v>421</v>
      </c>
      <c r="B91">
        <v>0</v>
      </c>
    </row>
    <row r="92" spans="1:13" x14ac:dyDescent="0.2">
      <c r="A92" t="s">
        <v>421</v>
      </c>
      <c r="B92">
        <v>0</v>
      </c>
      <c r="E92" t="s">
        <v>551</v>
      </c>
      <c r="I92" t="s">
        <v>552</v>
      </c>
      <c r="M92" t="s">
        <v>552</v>
      </c>
    </row>
    <row r="93" spans="1:13" x14ac:dyDescent="0.2">
      <c r="A93" t="s">
        <v>421</v>
      </c>
      <c r="B93">
        <v>10</v>
      </c>
      <c r="I93" t="s">
        <v>553</v>
      </c>
      <c r="M93" t="s">
        <v>553</v>
      </c>
    </row>
    <row r="94" spans="1:13" x14ac:dyDescent="0.2">
      <c r="A94" t="s">
        <v>421</v>
      </c>
      <c r="B94">
        <v>4</v>
      </c>
      <c r="D94" t="s">
        <v>547</v>
      </c>
      <c r="I94" t="s">
        <v>554</v>
      </c>
      <c r="M94" t="s">
        <v>554</v>
      </c>
    </row>
    <row r="95" spans="1:13" x14ac:dyDescent="0.2">
      <c r="A95" t="s">
        <v>421</v>
      </c>
      <c r="B95">
        <v>4</v>
      </c>
      <c r="D95" t="s">
        <v>555</v>
      </c>
    </row>
    <row r="96" spans="1:13" x14ac:dyDescent="0.2">
      <c r="A96" t="s">
        <v>421</v>
      </c>
      <c r="B96">
        <v>2</v>
      </c>
      <c r="D96" t="s">
        <v>556</v>
      </c>
      <c r="I96" t="s">
        <v>557</v>
      </c>
      <c r="M96" t="s">
        <v>558</v>
      </c>
    </row>
    <row r="97" spans="1:13" x14ac:dyDescent="0.2">
      <c r="A97" t="s">
        <v>421</v>
      </c>
      <c r="B97">
        <v>7</v>
      </c>
      <c r="D97" t="s">
        <v>559</v>
      </c>
      <c r="M97" t="s">
        <v>560</v>
      </c>
    </row>
    <row r="98" spans="1:13" x14ac:dyDescent="0.2">
      <c r="A98" t="s">
        <v>421</v>
      </c>
      <c r="B98">
        <v>18</v>
      </c>
      <c r="D98" t="s">
        <v>561</v>
      </c>
      <c r="J98" t="s">
        <v>562</v>
      </c>
      <c r="M98" t="s">
        <v>563</v>
      </c>
    </row>
    <row r="99" spans="1:13" x14ac:dyDescent="0.2">
      <c r="D99" t="s">
        <v>232</v>
      </c>
      <c r="M99" t="s">
        <v>564</v>
      </c>
    </row>
    <row r="100" spans="1:13" x14ac:dyDescent="0.2">
      <c r="D100" t="s">
        <v>565</v>
      </c>
      <c r="I100" t="s">
        <v>547</v>
      </c>
      <c r="M100">
        <v>14</v>
      </c>
    </row>
    <row r="101" spans="1:13" x14ac:dyDescent="0.2">
      <c r="D101">
        <v>1.062273</v>
      </c>
      <c r="I101" t="s">
        <v>566</v>
      </c>
    </row>
    <row r="104" spans="1:13" x14ac:dyDescent="0.2">
      <c r="A104" t="s">
        <v>526</v>
      </c>
      <c r="B104" t="s">
        <v>527</v>
      </c>
      <c r="C104" t="s">
        <v>567</v>
      </c>
      <c r="D104" t="s">
        <v>568</v>
      </c>
    </row>
    <row r="105" spans="1:13" x14ac:dyDescent="0.2">
      <c r="A105">
        <v>0</v>
      </c>
      <c r="B105">
        <v>0</v>
      </c>
      <c r="C105">
        <v>3</v>
      </c>
      <c r="D105">
        <v>3</v>
      </c>
    </row>
    <row r="106" spans="1:13" x14ac:dyDescent="0.2">
      <c r="A106">
        <v>0</v>
      </c>
      <c r="B106">
        <v>0</v>
      </c>
      <c r="C106">
        <v>3</v>
      </c>
      <c r="D106">
        <v>3</v>
      </c>
    </row>
    <row r="107" spans="1:13" x14ac:dyDescent="0.2">
      <c r="A107">
        <v>0</v>
      </c>
      <c r="C107">
        <v>3</v>
      </c>
    </row>
    <row r="108" spans="1:13" x14ac:dyDescent="0.2">
      <c r="A108">
        <v>1.6E-2</v>
      </c>
      <c r="C108">
        <v>8</v>
      </c>
    </row>
    <row r="109" spans="1:13" x14ac:dyDescent="0.2">
      <c r="A109">
        <v>2.8368794326241134E-2</v>
      </c>
      <c r="C109">
        <v>9</v>
      </c>
    </row>
    <row r="110" spans="1:13" x14ac:dyDescent="0.2">
      <c r="B110">
        <v>3.2000000000000001E-2</v>
      </c>
      <c r="D110">
        <v>10</v>
      </c>
    </row>
    <row r="111" spans="1:13" x14ac:dyDescent="0.2">
      <c r="A111">
        <v>4.2553191489361701E-2</v>
      </c>
      <c r="B111">
        <v>4.2553191489361701E-2</v>
      </c>
      <c r="C111">
        <v>13.5</v>
      </c>
      <c r="D111">
        <v>13.5</v>
      </c>
    </row>
    <row r="112" spans="1:13" x14ac:dyDescent="0.2">
      <c r="B112">
        <v>4.9645390070921988E-2</v>
      </c>
      <c r="D112">
        <v>16</v>
      </c>
    </row>
    <row r="113" spans="1:17" x14ac:dyDescent="0.2">
      <c r="B113">
        <v>8.3333333333333329E-2</v>
      </c>
      <c r="D113">
        <v>15</v>
      </c>
    </row>
    <row r="114" spans="1:17" x14ac:dyDescent="0.2">
      <c r="B114">
        <v>0.15384615384615385</v>
      </c>
      <c r="D114">
        <v>12</v>
      </c>
    </row>
    <row r="115" spans="1:17" x14ac:dyDescent="0.2">
      <c r="B115">
        <v>0.12</v>
      </c>
      <c r="D115">
        <v>11</v>
      </c>
    </row>
    <row r="116" spans="1:17" x14ac:dyDescent="0.2">
      <c r="A116">
        <v>0.16666666666666666</v>
      </c>
      <c r="C116">
        <v>7</v>
      </c>
    </row>
    <row r="117" spans="1:17" x14ac:dyDescent="0.2">
      <c r="A117">
        <v>0.26153846153846155</v>
      </c>
      <c r="C117">
        <v>6</v>
      </c>
    </row>
    <row r="118" spans="1:17" x14ac:dyDescent="0.2">
      <c r="A118" t="s">
        <v>569</v>
      </c>
      <c r="C118">
        <f>SUM(C105:C117)</f>
        <v>52.5</v>
      </c>
      <c r="D118">
        <f>SUM(D105:D117)</f>
        <v>83.5</v>
      </c>
    </row>
    <row r="119" spans="1:17" x14ac:dyDescent="0.2">
      <c r="A119" t="s">
        <v>570</v>
      </c>
      <c r="C119">
        <f>(0.0652+0.0524)/2</f>
        <v>5.8799999999999998E-2</v>
      </c>
    </row>
    <row r="122" spans="1:17" x14ac:dyDescent="0.2">
      <c r="A122" t="s">
        <v>544</v>
      </c>
      <c r="B122" t="s">
        <v>236</v>
      </c>
      <c r="D122" t="s">
        <v>571</v>
      </c>
      <c r="I122" t="s">
        <v>550</v>
      </c>
      <c r="M122" t="s">
        <v>552</v>
      </c>
      <c r="Q122" t="s">
        <v>552</v>
      </c>
    </row>
    <row r="123" spans="1:17" x14ac:dyDescent="0.2">
      <c r="A123" t="s">
        <v>405</v>
      </c>
      <c r="B123">
        <v>0</v>
      </c>
      <c r="M123" t="s">
        <v>572</v>
      </c>
      <c r="Q123" t="s">
        <v>572</v>
      </c>
    </row>
    <row r="124" spans="1:17" x14ac:dyDescent="0.2">
      <c r="A124" t="s">
        <v>405</v>
      </c>
      <c r="B124">
        <v>0</v>
      </c>
      <c r="D124" t="s">
        <v>573</v>
      </c>
      <c r="J124" t="s">
        <v>551</v>
      </c>
      <c r="M124" t="s">
        <v>574</v>
      </c>
      <c r="Q124" t="s">
        <v>574</v>
      </c>
    </row>
    <row r="125" spans="1:17" x14ac:dyDescent="0.2">
      <c r="A125" t="s">
        <v>405</v>
      </c>
      <c r="B125">
        <v>17</v>
      </c>
      <c r="D125" t="s">
        <v>575</v>
      </c>
    </row>
    <row r="126" spans="1:17" x14ac:dyDescent="0.2">
      <c r="A126" t="s">
        <v>405</v>
      </c>
      <c r="B126">
        <v>8</v>
      </c>
      <c r="D126" t="s">
        <v>576</v>
      </c>
      <c r="I126" t="s">
        <v>547</v>
      </c>
      <c r="M126" t="s">
        <v>557</v>
      </c>
      <c r="Q126" t="s">
        <v>558</v>
      </c>
    </row>
    <row r="127" spans="1:17" x14ac:dyDescent="0.2">
      <c r="A127" t="s">
        <v>405</v>
      </c>
      <c r="B127">
        <v>2</v>
      </c>
      <c r="I127" t="s">
        <v>577</v>
      </c>
      <c r="Q127" t="s">
        <v>560</v>
      </c>
    </row>
    <row r="128" spans="1:17" x14ac:dyDescent="0.2">
      <c r="A128" t="s">
        <v>405</v>
      </c>
      <c r="B128">
        <v>2</v>
      </c>
      <c r="D128" t="s">
        <v>578</v>
      </c>
      <c r="I128" t="s">
        <v>556</v>
      </c>
      <c r="N128" t="s">
        <v>562</v>
      </c>
      <c r="Q128" t="s">
        <v>563</v>
      </c>
    </row>
    <row r="129" spans="1:17" x14ac:dyDescent="0.2">
      <c r="A129" t="s">
        <v>405</v>
      </c>
      <c r="B129">
        <v>4</v>
      </c>
      <c r="I129" t="s">
        <v>559</v>
      </c>
      <c r="Q129" t="s">
        <v>579</v>
      </c>
    </row>
    <row r="130" spans="1:17" x14ac:dyDescent="0.2">
      <c r="A130" t="s">
        <v>405</v>
      </c>
      <c r="B130">
        <v>0</v>
      </c>
      <c r="E130" t="s">
        <v>546</v>
      </c>
      <c r="I130" t="s">
        <v>580</v>
      </c>
      <c r="M130" t="s">
        <v>547</v>
      </c>
      <c r="Q130">
        <v>14</v>
      </c>
    </row>
    <row r="131" spans="1:17" x14ac:dyDescent="0.2">
      <c r="A131" t="s">
        <v>408</v>
      </c>
      <c r="B131">
        <v>1</v>
      </c>
      <c r="I131" t="s">
        <v>232</v>
      </c>
      <c r="M131" t="s">
        <v>581</v>
      </c>
    </row>
    <row r="132" spans="1:17" x14ac:dyDescent="0.2">
      <c r="A132" t="s">
        <v>408</v>
      </c>
      <c r="B132">
        <v>1</v>
      </c>
      <c r="D132" t="s">
        <v>582</v>
      </c>
      <c r="I132" t="s">
        <v>565</v>
      </c>
    </row>
    <row r="133" spans="1:17" x14ac:dyDescent="0.2">
      <c r="A133" t="s">
        <v>408</v>
      </c>
      <c r="B133">
        <v>1</v>
      </c>
      <c r="D133" t="s">
        <v>583</v>
      </c>
      <c r="I133">
        <v>0.64491299999999996</v>
      </c>
    </row>
    <row r="134" spans="1:17" x14ac:dyDescent="0.2">
      <c r="A134" t="s">
        <v>408</v>
      </c>
      <c r="B134">
        <v>2</v>
      </c>
      <c r="D134" t="s">
        <v>549</v>
      </c>
    </row>
    <row r="135" spans="1:17" x14ac:dyDescent="0.2">
      <c r="A135" t="s">
        <v>408</v>
      </c>
      <c r="B135">
        <v>1</v>
      </c>
    </row>
    <row r="136" spans="1:17" x14ac:dyDescent="0.2">
      <c r="A136" t="s">
        <v>408</v>
      </c>
      <c r="B136">
        <v>5</v>
      </c>
    </row>
    <row r="137" spans="1:17" x14ac:dyDescent="0.2">
      <c r="A137" t="s">
        <v>408</v>
      </c>
      <c r="B137">
        <v>1</v>
      </c>
    </row>
    <row r="138" spans="1:17" x14ac:dyDescent="0.2">
      <c r="A138" t="s">
        <v>408</v>
      </c>
      <c r="B138">
        <v>22</v>
      </c>
    </row>
    <row r="141" spans="1:17" x14ac:dyDescent="0.2">
      <c r="B141" t="s">
        <v>526</v>
      </c>
      <c r="C141" t="s">
        <v>529</v>
      </c>
      <c r="D141" t="s">
        <v>567</v>
      </c>
      <c r="E141" t="s">
        <v>584</v>
      </c>
    </row>
    <row r="142" spans="1:17" x14ac:dyDescent="0.2">
      <c r="B142">
        <v>0</v>
      </c>
      <c r="D142">
        <v>2</v>
      </c>
    </row>
    <row r="143" spans="1:17" x14ac:dyDescent="0.2">
      <c r="B143">
        <v>0</v>
      </c>
      <c r="D143">
        <v>2</v>
      </c>
    </row>
    <row r="144" spans="1:17" x14ac:dyDescent="0.2">
      <c r="B144">
        <v>0</v>
      </c>
      <c r="D144">
        <v>2</v>
      </c>
    </row>
    <row r="145" spans="1:5" x14ac:dyDescent="0.2">
      <c r="C145">
        <v>7.0921985815602835E-3</v>
      </c>
      <c r="E145">
        <v>6</v>
      </c>
    </row>
    <row r="146" spans="1:5" x14ac:dyDescent="0.2">
      <c r="C146">
        <v>8.0000000000000002E-3</v>
      </c>
      <c r="E146">
        <v>7</v>
      </c>
    </row>
    <row r="147" spans="1:5" x14ac:dyDescent="0.2">
      <c r="C147">
        <v>1.5384615384615385E-2</v>
      </c>
      <c r="E147">
        <v>10</v>
      </c>
    </row>
    <row r="148" spans="1:5" x14ac:dyDescent="0.2">
      <c r="B148">
        <v>1.6E-2</v>
      </c>
      <c r="D148">
        <v>11</v>
      </c>
    </row>
    <row r="149" spans="1:5" x14ac:dyDescent="0.2">
      <c r="C149">
        <v>1.6666666666666666E-2</v>
      </c>
      <c r="E149">
        <v>14</v>
      </c>
    </row>
    <row r="150" spans="1:5" x14ac:dyDescent="0.2">
      <c r="C150">
        <v>1.7241379310344827E-2</v>
      </c>
      <c r="E150">
        <v>15</v>
      </c>
    </row>
    <row r="151" spans="1:5" x14ac:dyDescent="0.2">
      <c r="B151">
        <v>2.8368794326241134E-2</v>
      </c>
      <c r="D151">
        <v>16</v>
      </c>
    </row>
    <row r="152" spans="1:5" x14ac:dyDescent="0.2">
      <c r="C152">
        <v>4.1666666666666664E-2</v>
      </c>
      <c r="E152">
        <v>13</v>
      </c>
    </row>
    <row r="153" spans="1:5" x14ac:dyDescent="0.2">
      <c r="B153">
        <v>4.2553191489361701E-2</v>
      </c>
      <c r="D153">
        <v>12</v>
      </c>
    </row>
    <row r="154" spans="1:5" x14ac:dyDescent="0.2">
      <c r="C154">
        <v>0.10638297872340426</v>
      </c>
      <c r="E154">
        <v>9</v>
      </c>
    </row>
    <row r="155" spans="1:5" x14ac:dyDescent="0.2">
      <c r="C155">
        <v>0.14666666666666667</v>
      </c>
      <c r="E155">
        <v>8</v>
      </c>
    </row>
    <row r="156" spans="1:5" x14ac:dyDescent="0.2">
      <c r="B156">
        <v>0.16666666666666666</v>
      </c>
      <c r="D156">
        <v>5</v>
      </c>
    </row>
    <row r="157" spans="1:5" x14ac:dyDescent="0.2">
      <c r="B157">
        <v>0.26153846153846155</v>
      </c>
      <c r="D157">
        <v>4</v>
      </c>
    </row>
    <row r="158" spans="1:5" x14ac:dyDescent="0.2">
      <c r="A158" t="s">
        <v>569</v>
      </c>
      <c r="D158">
        <f>SUM(D142:D157)</f>
        <v>54</v>
      </c>
      <c r="E158">
        <f>SUM(E142:E157)</f>
        <v>82</v>
      </c>
    </row>
    <row r="159" spans="1:5" x14ac:dyDescent="0.2">
      <c r="A159" t="s">
        <v>570</v>
      </c>
      <c r="E159">
        <v>8.0299999999999996E-2</v>
      </c>
    </row>
    <row r="162" spans="1:8" x14ac:dyDescent="0.2">
      <c r="A162" t="s">
        <v>544</v>
      </c>
      <c r="B162" t="s">
        <v>236</v>
      </c>
      <c r="D162" t="s">
        <v>546</v>
      </c>
      <c r="H162" t="s">
        <v>562</v>
      </c>
    </row>
    <row r="163" spans="1:8" x14ac:dyDescent="0.2">
      <c r="A163" t="s">
        <v>405</v>
      </c>
      <c r="B163">
        <v>0</v>
      </c>
    </row>
    <row r="164" spans="1:8" x14ac:dyDescent="0.2">
      <c r="A164" t="s">
        <v>405</v>
      </c>
      <c r="B164">
        <v>0</v>
      </c>
      <c r="D164" t="s">
        <v>547</v>
      </c>
      <c r="H164" t="s">
        <v>547</v>
      </c>
    </row>
    <row r="165" spans="1:8" x14ac:dyDescent="0.2">
      <c r="A165" t="s">
        <v>405</v>
      </c>
      <c r="B165">
        <v>10</v>
      </c>
      <c r="D165" t="s">
        <v>585</v>
      </c>
      <c r="H165" t="s">
        <v>586</v>
      </c>
    </row>
    <row r="166" spans="1:8" x14ac:dyDescent="0.2">
      <c r="A166" t="s">
        <v>405</v>
      </c>
      <c r="B166">
        <v>4</v>
      </c>
      <c r="D166" t="s">
        <v>549</v>
      </c>
    </row>
    <row r="167" spans="1:8" x14ac:dyDescent="0.2">
      <c r="A167" t="s">
        <v>405</v>
      </c>
      <c r="B167">
        <v>4</v>
      </c>
    </row>
    <row r="168" spans="1:8" x14ac:dyDescent="0.2">
      <c r="A168" t="s">
        <v>405</v>
      </c>
      <c r="B168">
        <v>2</v>
      </c>
      <c r="D168" t="s">
        <v>551</v>
      </c>
      <c r="H168" t="s">
        <v>560</v>
      </c>
    </row>
    <row r="169" spans="1:8" x14ac:dyDescent="0.2">
      <c r="A169" t="s">
        <v>405</v>
      </c>
      <c r="B169">
        <v>7</v>
      </c>
      <c r="H169" t="s">
        <v>563</v>
      </c>
    </row>
    <row r="170" spans="1:8" x14ac:dyDescent="0.2">
      <c r="A170" t="s">
        <v>405</v>
      </c>
      <c r="B170">
        <v>18</v>
      </c>
      <c r="D170" t="s">
        <v>547</v>
      </c>
      <c r="H170" t="s">
        <v>587</v>
      </c>
    </row>
    <row r="171" spans="1:8" x14ac:dyDescent="0.2">
      <c r="A171" t="s">
        <v>408</v>
      </c>
      <c r="B171">
        <v>1</v>
      </c>
      <c r="D171" t="s">
        <v>588</v>
      </c>
      <c r="H171">
        <v>14</v>
      </c>
    </row>
    <row r="172" spans="1:8" x14ac:dyDescent="0.2">
      <c r="A172" t="s">
        <v>408</v>
      </c>
      <c r="B172">
        <v>1</v>
      </c>
      <c r="D172" t="s">
        <v>556</v>
      </c>
    </row>
    <row r="173" spans="1:8" x14ac:dyDescent="0.2">
      <c r="A173" t="s">
        <v>408</v>
      </c>
      <c r="B173">
        <v>1</v>
      </c>
      <c r="D173" t="s">
        <v>559</v>
      </c>
    </row>
    <row r="174" spans="1:8" x14ac:dyDescent="0.2">
      <c r="A174" t="s">
        <v>408</v>
      </c>
      <c r="B174">
        <v>2</v>
      </c>
      <c r="D174" t="s">
        <v>589</v>
      </c>
    </row>
    <row r="175" spans="1:8" x14ac:dyDescent="0.2">
      <c r="A175" t="s">
        <v>408</v>
      </c>
      <c r="B175">
        <v>1</v>
      </c>
      <c r="D175" t="s">
        <v>232</v>
      </c>
    </row>
    <row r="176" spans="1:8" x14ac:dyDescent="0.2">
      <c r="A176" t="s">
        <v>408</v>
      </c>
      <c r="B176">
        <v>5</v>
      </c>
      <c r="D176" t="s">
        <v>565</v>
      </c>
    </row>
    <row r="177" spans="1:5" x14ac:dyDescent="0.2">
      <c r="A177" t="s">
        <v>408</v>
      </c>
      <c r="B177">
        <v>1</v>
      </c>
      <c r="D177">
        <v>0.68507359999999995</v>
      </c>
    </row>
    <row r="178" spans="1:5" x14ac:dyDescent="0.2">
      <c r="A178" t="s">
        <v>408</v>
      </c>
      <c r="B178">
        <v>22</v>
      </c>
    </row>
    <row r="180" spans="1:5" x14ac:dyDescent="0.2">
      <c r="D180" t="s">
        <v>568</v>
      </c>
    </row>
    <row r="181" spans="1:5" x14ac:dyDescent="0.2">
      <c r="B181" t="s">
        <v>527</v>
      </c>
      <c r="C181" t="s">
        <v>529</v>
      </c>
      <c r="D181">
        <v>1.5</v>
      </c>
      <c r="E181" t="s">
        <v>584</v>
      </c>
    </row>
    <row r="182" spans="1:5" x14ac:dyDescent="0.2">
      <c r="B182">
        <v>0</v>
      </c>
      <c r="D182">
        <v>1.5</v>
      </c>
    </row>
    <row r="183" spans="1:5" x14ac:dyDescent="0.2">
      <c r="B183">
        <v>0</v>
      </c>
    </row>
    <row r="184" spans="1:5" x14ac:dyDescent="0.2">
      <c r="C184">
        <v>7.0921985815602835E-3</v>
      </c>
      <c r="E184">
        <v>5</v>
      </c>
    </row>
    <row r="185" spans="1:5" x14ac:dyDescent="0.2">
      <c r="C185">
        <v>8.0000000000000002E-3</v>
      </c>
      <c r="E185">
        <v>6</v>
      </c>
    </row>
    <row r="186" spans="1:5" x14ac:dyDescent="0.2">
      <c r="C186">
        <v>1.5384615384615385E-2</v>
      </c>
      <c r="E186">
        <v>9</v>
      </c>
    </row>
    <row r="187" spans="1:5" x14ac:dyDescent="0.2">
      <c r="C187">
        <v>1.6666666666666666E-2</v>
      </c>
      <c r="E187">
        <v>10</v>
      </c>
    </row>
    <row r="188" spans="1:5" x14ac:dyDescent="0.2">
      <c r="C188">
        <v>1.7241379310344827E-2</v>
      </c>
      <c r="E188">
        <v>13</v>
      </c>
    </row>
    <row r="189" spans="1:5" x14ac:dyDescent="0.2">
      <c r="C189">
        <v>4.1666666666666664E-2</v>
      </c>
      <c r="D189">
        <v>15</v>
      </c>
      <c r="E189">
        <v>14</v>
      </c>
    </row>
    <row r="190" spans="1:5" x14ac:dyDescent="0.2">
      <c r="B190">
        <v>3.2000000000000001E-2</v>
      </c>
      <c r="D190">
        <v>16</v>
      </c>
    </row>
    <row r="191" spans="1:5" x14ac:dyDescent="0.2">
      <c r="B191">
        <v>4.2553191489361701E-2</v>
      </c>
      <c r="D191">
        <v>12</v>
      </c>
    </row>
    <row r="192" spans="1:5" x14ac:dyDescent="0.2">
      <c r="B192">
        <v>4.9645390070921988E-2</v>
      </c>
      <c r="D192">
        <v>11</v>
      </c>
    </row>
    <row r="193" spans="1:5" x14ac:dyDescent="0.2">
      <c r="B193">
        <v>8.3333333333333329E-2</v>
      </c>
    </row>
    <row r="194" spans="1:5" x14ac:dyDescent="0.2">
      <c r="C194">
        <v>0.10638297872340426</v>
      </c>
      <c r="D194">
        <v>7</v>
      </c>
      <c r="E194">
        <v>8</v>
      </c>
    </row>
    <row r="195" spans="1:5" x14ac:dyDescent="0.2">
      <c r="B195">
        <v>0.12</v>
      </c>
    </row>
    <row r="196" spans="1:5" x14ac:dyDescent="0.2">
      <c r="C196">
        <v>0.14666666666666667</v>
      </c>
      <c r="D196">
        <v>3</v>
      </c>
      <c r="E196">
        <v>4</v>
      </c>
    </row>
    <row r="197" spans="1:5" x14ac:dyDescent="0.2">
      <c r="B197">
        <v>0.15384615384615385</v>
      </c>
      <c r="D197">
        <f>SUM(D181:D196)</f>
        <v>67</v>
      </c>
    </row>
    <row r="198" spans="1:5" x14ac:dyDescent="0.2">
      <c r="A198" t="s">
        <v>569</v>
      </c>
      <c r="E198">
        <f>SUM(E182:E197)</f>
        <v>69</v>
      </c>
    </row>
    <row r="199" spans="1:5" x14ac:dyDescent="0.2">
      <c r="A199" t="s">
        <v>570</v>
      </c>
      <c r="E199">
        <v>0.47960000000000003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D25" workbookViewId="0">
      <selection activeCell="L50" sqref="L50"/>
    </sheetView>
  </sheetViews>
  <sheetFormatPr baseColWidth="10" defaultRowHeight="15" x14ac:dyDescent="0.2"/>
  <sheetData>
    <row r="1" spans="1:15" x14ac:dyDescent="0.2">
      <c r="A1" t="s">
        <v>671</v>
      </c>
      <c r="J1" t="s">
        <v>662</v>
      </c>
      <c r="K1" t="s">
        <v>736</v>
      </c>
    </row>
    <row r="2" spans="1:15" x14ac:dyDescent="0.2">
      <c r="A2" t="s">
        <v>399</v>
      </c>
      <c r="E2" t="s">
        <v>452</v>
      </c>
      <c r="J2" t="s">
        <v>346</v>
      </c>
      <c r="K2" t="s">
        <v>347</v>
      </c>
      <c r="L2" t="s">
        <v>650</v>
      </c>
      <c r="M2" t="s">
        <v>168</v>
      </c>
      <c r="N2" t="s">
        <v>169</v>
      </c>
      <c r="O2" t="s">
        <v>651</v>
      </c>
    </row>
    <row r="3" spans="1:15" x14ac:dyDescent="0.2">
      <c r="A3" t="s">
        <v>346</v>
      </c>
      <c r="B3" t="s">
        <v>347</v>
      </c>
      <c r="C3" t="s">
        <v>443</v>
      </c>
      <c r="D3" t="s">
        <v>164</v>
      </c>
      <c r="E3" t="s">
        <v>346</v>
      </c>
      <c r="F3" t="s">
        <v>347</v>
      </c>
      <c r="G3" t="s">
        <v>443</v>
      </c>
      <c r="H3" t="s">
        <v>164</v>
      </c>
      <c r="J3" t="s">
        <v>652</v>
      </c>
      <c r="K3" t="s">
        <v>653</v>
      </c>
      <c r="L3">
        <v>-2.5890000000000002E-3</v>
      </c>
      <c r="M3">
        <v>-1.1839000000000001E-2</v>
      </c>
      <c r="N3">
        <v>4.4390000000000002E-3</v>
      </c>
      <c r="O3">
        <v>1.158E-3</v>
      </c>
    </row>
    <row r="4" spans="1:15" ht="15.75" x14ac:dyDescent="0.25">
      <c r="A4" t="s">
        <v>445</v>
      </c>
      <c r="B4" t="s">
        <v>446</v>
      </c>
      <c r="C4">
        <v>-8.3000000000000001E-3</v>
      </c>
      <c r="D4">
        <v>0.6431</v>
      </c>
      <c r="E4" t="s">
        <v>453</v>
      </c>
      <c r="F4" t="s">
        <v>454</v>
      </c>
      <c r="G4">
        <v>-6.4000000000000003E-3</v>
      </c>
      <c r="H4">
        <v>0.36230000000000001</v>
      </c>
      <c r="J4" t="s">
        <v>654</v>
      </c>
      <c r="K4" t="s">
        <v>655</v>
      </c>
      <c r="L4">
        <v>4.9915000000000001E-2</v>
      </c>
      <c r="M4" s="9">
        <v>1.7611999999999999E-2</v>
      </c>
      <c r="N4">
        <v>0.108972</v>
      </c>
    </row>
    <row r="5" spans="1:15" ht="15.75" x14ac:dyDescent="0.25">
      <c r="A5" t="s">
        <v>444</v>
      </c>
      <c r="B5" t="s">
        <v>447</v>
      </c>
      <c r="C5">
        <v>8.3999999999999995E-3</v>
      </c>
      <c r="D5">
        <v>0.11849999999999999</v>
      </c>
      <c r="E5" t="s">
        <v>455</v>
      </c>
      <c r="F5" t="s">
        <v>456</v>
      </c>
      <c r="G5">
        <v>2.9000000000000001E-2</v>
      </c>
      <c r="H5">
        <v>0.1283</v>
      </c>
      <c r="J5" t="s">
        <v>656</v>
      </c>
      <c r="K5" t="s">
        <v>657</v>
      </c>
      <c r="L5">
        <v>0.105966</v>
      </c>
      <c r="M5" s="9">
        <v>1.6719000000000001E-2</v>
      </c>
      <c r="N5">
        <v>0.20935699999999999</v>
      </c>
    </row>
    <row r="6" spans="1:15" x14ac:dyDescent="0.2">
      <c r="A6" t="s">
        <v>448</v>
      </c>
      <c r="B6" t="s">
        <v>449</v>
      </c>
      <c r="C6">
        <v>-3.3700000000000001E-2</v>
      </c>
      <c r="D6">
        <v>0.91479999999999995</v>
      </c>
      <c r="E6" t="s">
        <v>457</v>
      </c>
      <c r="F6" t="s">
        <v>458</v>
      </c>
      <c r="G6">
        <v>-8.77E-2</v>
      </c>
      <c r="H6">
        <v>0.98570000000000002</v>
      </c>
      <c r="J6" t="s">
        <v>658</v>
      </c>
      <c r="K6" t="s">
        <v>659</v>
      </c>
      <c r="L6">
        <v>-1.4929E-2</v>
      </c>
      <c r="M6">
        <v>-5.8147999999999998E-2</v>
      </c>
      <c r="N6">
        <v>1.6021000000000001E-2</v>
      </c>
    </row>
    <row r="7" spans="1:15" ht="15.75" x14ac:dyDescent="0.25">
      <c r="A7" t="s">
        <v>450</v>
      </c>
      <c r="B7" t="s">
        <v>451</v>
      </c>
      <c r="C7">
        <v>-8.0000000000000004E-4</v>
      </c>
      <c r="D7">
        <v>0.71879999999999999</v>
      </c>
      <c r="E7" t="s">
        <v>459</v>
      </c>
      <c r="F7" t="s">
        <v>460</v>
      </c>
      <c r="G7">
        <v>-6.6E-3</v>
      </c>
      <c r="H7">
        <v>0.68030000000000002</v>
      </c>
      <c r="J7" t="s">
        <v>660</v>
      </c>
      <c r="K7" t="s">
        <v>661</v>
      </c>
      <c r="L7">
        <v>2.8927999999999999E-2</v>
      </c>
      <c r="M7" s="9">
        <v>9.0310000000000008E-3</v>
      </c>
      <c r="N7">
        <v>5.2625999999999999E-2</v>
      </c>
    </row>
    <row r="8" spans="1:15" x14ac:dyDescent="0.2">
      <c r="A8" t="s">
        <v>374</v>
      </c>
      <c r="C8">
        <f>AVERAGE(C4:C7)</f>
        <v>-8.6000000000000017E-3</v>
      </c>
      <c r="D8" t="s">
        <v>603</v>
      </c>
      <c r="E8" t="s">
        <v>374</v>
      </c>
      <c r="G8">
        <f>AVERAGE(G4:G7)</f>
        <v>-1.7924999999999996E-2</v>
      </c>
      <c r="H8">
        <v>0.45889999999999997</v>
      </c>
      <c r="J8" t="s">
        <v>379</v>
      </c>
      <c r="L8">
        <v>3.3458200000000007E-2</v>
      </c>
      <c r="M8">
        <v>-5.3249999999999999E-3</v>
      </c>
      <c r="N8">
        <v>7.8283000000000005E-2</v>
      </c>
    </row>
    <row r="11" spans="1:15" x14ac:dyDescent="0.2">
      <c r="A11" t="s">
        <v>672</v>
      </c>
    </row>
    <row r="12" spans="1:15" x14ac:dyDescent="0.2">
      <c r="A12" t="s">
        <v>399</v>
      </c>
      <c r="E12" t="s">
        <v>452</v>
      </c>
    </row>
    <row r="13" spans="1:15" x14ac:dyDescent="0.2">
      <c r="A13" t="s">
        <v>346</v>
      </c>
      <c r="B13" t="s">
        <v>347</v>
      </c>
      <c r="C13" t="s">
        <v>443</v>
      </c>
      <c r="D13" t="s">
        <v>164</v>
      </c>
      <c r="E13" t="s">
        <v>346</v>
      </c>
      <c r="F13" t="s">
        <v>347</v>
      </c>
      <c r="G13" t="s">
        <v>443</v>
      </c>
      <c r="H13" t="s">
        <v>164</v>
      </c>
      <c r="J13" t="s">
        <v>346</v>
      </c>
      <c r="K13" t="s">
        <v>347</v>
      </c>
      <c r="L13" t="s">
        <v>650</v>
      </c>
      <c r="M13" t="s">
        <v>168</v>
      </c>
      <c r="N13" t="s">
        <v>169</v>
      </c>
      <c r="O13" t="s">
        <v>663</v>
      </c>
    </row>
    <row r="14" spans="1:15" x14ac:dyDescent="0.2">
      <c r="A14" t="s">
        <v>445</v>
      </c>
      <c r="B14" t="s">
        <v>446</v>
      </c>
      <c r="C14">
        <v>1.34E-2</v>
      </c>
      <c r="D14">
        <v>0.41470000000000001</v>
      </c>
      <c r="E14" t="s">
        <v>453</v>
      </c>
      <c r="F14" t="s">
        <v>454</v>
      </c>
      <c r="G14">
        <v>1.54E-2</v>
      </c>
      <c r="H14">
        <v>0.14580000000000001</v>
      </c>
      <c r="J14" t="s">
        <v>652</v>
      </c>
      <c r="K14" t="s">
        <v>653</v>
      </c>
      <c r="L14">
        <v>1.149E-2</v>
      </c>
      <c r="M14">
        <v>-3.3509999999999998E-3</v>
      </c>
      <c r="N14">
        <v>3.9974999999999997E-2</v>
      </c>
      <c r="O14">
        <v>3.2770000000000001E-2</v>
      </c>
    </row>
    <row r="15" spans="1:15" x14ac:dyDescent="0.2">
      <c r="A15" t="s">
        <v>448</v>
      </c>
      <c r="B15" t="s">
        <v>449</v>
      </c>
      <c r="C15">
        <v>0.1196</v>
      </c>
      <c r="D15">
        <v>1.1900000000000001E-2</v>
      </c>
      <c r="E15" t="s">
        <v>457</v>
      </c>
      <c r="F15" t="s">
        <v>458</v>
      </c>
      <c r="G15">
        <v>6.1800000000000001E-2</v>
      </c>
      <c r="H15">
        <v>0.17610000000000001</v>
      </c>
      <c r="J15" t="s">
        <v>654</v>
      </c>
      <c r="K15" t="s">
        <v>655</v>
      </c>
      <c r="L15">
        <v>5.8604000000000003E-2</v>
      </c>
      <c r="M15">
        <v>-3.6207999999999997E-2</v>
      </c>
      <c r="N15">
        <v>0.156446</v>
      </c>
    </row>
    <row r="16" spans="1:15" ht="15.75" x14ac:dyDescent="0.25">
      <c r="A16" t="s">
        <v>461</v>
      </c>
      <c r="B16" t="s">
        <v>462</v>
      </c>
      <c r="C16">
        <v>-1.3899999999999999E-2</v>
      </c>
      <c r="D16">
        <v>0.9244</v>
      </c>
      <c r="E16" t="s">
        <v>465</v>
      </c>
      <c r="F16" t="s">
        <v>466</v>
      </c>
      <c r="G16">
        <v>2.2000000000000001E-3</v>
      </c>
      <c r="H16">
        <v>0.89449999999999996</v>
      </c>
      <c r="J16" t="s">
        <v>658</v>
      </c>
      <c r="K16" t="s">
        <v>659</v>
      </c>
      <c r="L16">
        <v>0.15725900000000001</v>
      </c>
      <c r="M16" s="9">
        <v>5.8772999999999999E-2</v>
      </c>
      <c r="N16">
        <v>0.240065</v>
      </c>
    </row>
    <row r="17" spans="1:15" x14ac:dyDescent="0.2">
      <c r="A17" t="s">
        <v>450</v>
      </c>
      <c r="B17" t="s">
        <v>451</v>
      </c>
      <c r="C17">
        <v>-2.3999999999999998E-3</v>
      </c>
      <c r="D17">
        <v>0.61019999999999996</v>
      </c>
      <c r="E17" t="s">
        <v>459</v>
      </c>
      <c r="F17" t="s">
        <v>460</v>
      </c>
      <c r="G17">
        <v>-1.47E-2</v>
      </c>
      <c r="H17">
        <v>0.68440000000000001</v>
      </c>
      <c r="J17" t="s">
        <v>664</v>
      </c>
      <c r="K17" t="s">
        <v>665</v>
      </c>
      <c r="L17">
        <v>6.9930999999999993E-2</v>
      </c>
      <c r="M17">
        <v>-3.2499E-2</v>
      </c>
      <c r="N17">
        <v>0.20336499999999999</v>
      </c>
    </row>
    <row r="18" spans="1:15" ht="15.75" x14ac:dyDescent="0.25">
      <c r="A18" t="s">
        <v>463</v>
      </c>
      <c r="B18" t="s">
        <v>464</v>
      </c>
      <c r="C18">
        <v>4.53E-2</v>
      </c>
      <c r="D18">
        <v>0.15129999999999999</v>
      </c>
      <c r="E18" t="s">
        <v>470</v>
      </c>
      <c r="F18" t="s">
        <v>471</v>
      </c>
      <c r="G18">
        <v>-7.3000000000000001E-3</v>
      </c>
      <c r="H18">
        <v>0.52210000000000001</v>
      </c>
      <c r="J18" t="s">
        <v>660</v>
      </c>
      <c r="K18" t="s">
        <v>661</v>
      </c>
      <c r="L18">
        <v>4.3270000000000003E-2</v>
      </c>
      <c r="M18" s="9">
        <v>4.1869999999999997E-3</v>
      </c>
      <c r="N18">
        <v>9.0001999999999999E-2</v>
      </c>
    </row>
    <row r="19" spans="1:15" x14ac:dyDescent="0.2">
      <c r="A19" t="s">
        <v>374</v>
      </c>
      <c r="C19">
        <f>AVERAGE(C14:C18)</f>
        <v>3.2399999999999998E-2</v>
      </c>
      <c r="D19">
        <v>0.1673</v>
      </c>
      <c r="E19" t="s">
        <v>374</v>
      </c>
      <c r="G19">
        <f>AVERAGE(G14:G18)</f>
        <v>1.1479999999999999E-2</v>
      </c>
      <c r="H19">
        <v>0.21479999999999999</v>
      </c>
      <c r="J19" t="s">
        <v>666</v>
      </c>
      <c r="K19" t="s">
        <v>667</v>
      </c>
      <c r="L19">
        <v>3.9992E-2</v>
      </c>
      <c r="M19">
        <v>-4.1853000000000001E-2</v>
      </c>
      <c r="N19">
        <v>0.177953</v>
      </c>
    </row>
    <row r="20" spans="1:15" x14ac:dyDescent="0.2">
      <c r="J20" t="s">
        <v>379</v>
      </c>
      <c r="L20">
        <v>6.3424333333333346E-2</v>
      </c>
      <c r="M20">
        <v>-8.4918333333333321E-3</v>
      </c>
      <c r="N20">
        <v>0.15130100000000002</v>
      </c>
    </row>
    <row r="22" spans="1:15" x14ac:dyDescent="0.2">
      <c r="A22" t="s">
        <v>673</v>
      </c>
    </row>
    <row r="23" spans="1:15" x14ac:dyDescent="0.2">
      <c r="A23" t="s">
        <v>399</v>
      </c>
      <c r="E23" t="s">
        <v>452</v>
      </c>
    </row>
    <row r="24" spans="1:15" x14ac:dyDescent="0.2">
      <c r="A24" t="s">
        <v>346</v>
      </c>
      <c r="B24" t="s">
        <v>347</v>
      </c>
      <c r="C24" t="s">
        <v>443</v>
      </c>
      <c r="D24" t="s">
        <v>164</v>
      </c>
      <c r="E24" t="s">
        <v>346</v>
      </c>
      <c r="F24" t="s">
        <v>347</v>
      </c>
      <c r="G24" t="s">
        <v>443</v>
      </c>
      <c r="H24" t="s">
        <v>164</v>
      </c>
      <c r="J24" t="s">
        <v>346</v>
      </c>
      <c r="K24" t="s">
        <v>347</v>
      </c>
      <c r="L24" t="s">
        <v>650</v>
      </c>
      <c r="M24" t="s">
        <v>168</v>
      </c>
      <c r="N24" t="s">
        <v>169</v>
      </c>
      <c r="O24" t="s">
        <v>668</v>
      </c>
    </row>
    <row r="25" spans="1:15" ht="15.75" x14ac:dyDescent="0.25">
      <c r="A25" t="s">
        <v>465</v>
      </c>
      <c r="B25" t="s">
        <v>466</v>
      </c>
      <c r="C25">
        <v>1.47E-2</v>
      </c>
      <c r="D25">
        <v>0.191</v>
      </c>
      <c r="E25" t="s">
        <v>445</v>
      </c>
      <c r="F25" t="s">
        <v>446</v>
      </c>
      <c r="G25">
        <v>1.34E-2</v>
      </c>
      <c r="H25">
        <v>0.41470000000000001</v>
      </c>
      <c r="J25" t="s">
        <v>652</v>
      </c>
      <c r="K25" t="s">
        <v>653</v>
      </c>
      <c r="L25">
        <v>0.108972</v>
      </c>
      <c r="M25" s="9">
        <v>3.3092000000000003E-2</v>
      </c>
      <c r="N25">
        <v>0.232462</v>
      </c>
      <c r="O25">
        <v>6.0270000000000001E-6</v>
      </c>
    </row>
    <row r="26" spans="1:15" x14ac:dyDescent="0.2">
      <c r="A26" t="s">
        <v>467</v>
      </c>
      <c r="B26" t="s">
        <v>468</v>
      </c>
      <c r="C26">
        <v>9.1000000000000004E-3</v>
      </c>
      <c r="D26">
        <v>0.53320000000000001</v>
      </c>
      <c r="E26" t="s">
        <v>448</v>
      </c>
      <c r="F26" t="s">
        <v>449</v>
      </c>
      <c r="G26">
        <v>0.1196</v>
      </c>
      <c r="H26">
        <v>1.1900000000000001E-2</v>
      </c>
      <c r="J26" t="s">
        <v>654</v>
      </c>
      <c r="K26" t="s">
        <v>655</v>
      </c>
      <c r="L26">
        <v>7.4402999999999997E-2</v>
      </c>
      <c r="M26">
        <v>-4.011E-2</v>
      </c>
      <c r="N26">
        <v>0.219247</v>
      </c>
    </row>
    <row r="27" spans="1:15" ht="15.75" x14ac:dyDescent="0.25">
      <c r="A27" t="s">
        <v>374</v>
      </c>
      <c r="C27">
        <f>AVERAGE(C25:C26)</f>
        <v>1.1900000000000001E-2</v>
      </c>
      <c r="D27" t="s">
        <v>469</v>
      </c>
      <c r="E27" t="s">
        <v>461</v>
      </c>
      <c r="F27" t="s">
        <v>462</v>
      </c>
      <c r="G27">
        <v>-1.3899999999999999E-2</v>
      </c>
      <c r="H27">
        <v>0.9244</v>
      </c>
      <c r="J27" t="s">
        <v>656</v>
      </c>
      <c r="K27" t="s">
        <v>657</v>
      </c>
      <c r="L27">
        <v>6.7979999999999999E-2</v>
      </c>
      <c r="M27" s="9">
        <v>1.3519999999999999E-3</v>
      </c>
      <c r="N27">
        <v>0.15812200000000001</v>
      </c>
    </row>
    <row r="28" spans="1:15" ht="15.75" x14ac:dyDescent="0.25">
      <c r="E28" t="s">
        <v>450</v>
      </c>
      <c r="F28" t="s">
        <v>451</v>
      </c>
      <c r="G28">
        <v>-2.3999999999999998E-3</v>
      </c>
      <c r="H28">
        <v>0.61019999999999996</v>
      </c>
      <c r="J28" t="s">
        <v>658</v>
      </c>
      <c r="K28" t="s">
        <v>659</v>
      </c>
      <c r="L28">
        <v>0.17498900000000001</v>
      </c>
      <c r="M28" s="9">
        <v>6.5545999999999993E-2</v>
      </c>
      <c r="N28">
        <v>0.29184300000000002</v>
      </c>
    </row>
    <row r="29" spans="1:15" ht="15.75" x14ac:dyDescent="0.25">
      <c r="E29" t="s">
        <v>463</v>
      </c>
      <c r="F29" t="s">
        <v>464</v>
      </c>
      <c r="G29">
        <v>4.53E-2</v>
      </c>
      <c r="H29">
        <v>0.15129999999999999</v>
      </c>
      <c r="J29" t="s">
        <v>664</v>
      </c>
      <c r="K29" t="s">
        <v>665</v>
      </c>
      <c r="L29">
        <v>5.1451999999999998E-2</v>
      </c>
      <c r="M29" s="9">
        <v>4.0000000000000002E-4</v>
      </c>
      <c r="N29">
        <v>0.103857</v>
      </c>
    </row>
    <row r="30" spans="1:15" ht="15.75" x14ac:dyDescent="0.25">
      <c r="E30" t="s">
        <v>374</v>
      </c>
      <c r="G30">
        <f>AVERAGE(G25:G29)</f>
        <v>3.2399999999999998E-2</v>
      </c>
      <c r="H30">
        <v>0.1673</v>
      </c>
      <c r="J30" t="s">
        <v>669</v>
      </c>
      <c r="K30" t="s">
        <v>670</v>
      </c>
      <c r="L30">
        <v>0.217448</v>
      </c>
      <c r="M30" s="9">
        <v>2.5367000000000001E-2</v>
      </c>
      <c r="N30">
        <v>0.37884699999999999</v>
      </c>
    </row>
    <row r="31" spans="1:15" x14ac:dyDescent="0.2">
      <c r="J31" t="s">
        <v>666</v>
      </c>
      <c r="K31" t="s">
        <v>667</v>
      </c>
      <c r="L31">
        <v>1.4800000000000001E-2</v>
      </c>
      <c r="M31">
        <v>-5.8669999999999998E-3</v>
      </c>
      <c r="N31">
        <v>4.3196999999999999E-2</v>
      </c>
    </row>
    <row r="32" spans="1:15" x14ac:dyDescent="0.2">
      <c r="J32" t="s">
        <v>379</v>
      </c>
      <c r="L32">
        <v>0.10143485714285715</v>
      </c>
      <c r="M32">
        <v>1.1397142857142857E-2</v>
      </c>
      <c r="N32">
        <v>0.20393928571428571</v>
      </c>
    </row>
    <row r="34" spans="5:15" x14ac:dyDescent="0.2">
      <c r="E34" t="s">
        <v>382</v>
      </c>
      <c r="G34" t="s">
        <v>165</v>
      </c>
      <c r="H34" t="s">
        <v>676</v>
      </c>
      <c r="L34" t="s">
        <v>650</v>
      </c>
      <c r="M34" t="s">
        <v>168</v>
      </c>
      <c r="N34" t="s">
        <v>169</v>
      </c>
      <c r="O34" t="s">
        <v>677</v>
      </c>
    </row>
    <row r="35" spans="5:15" x14ac:dyDescent="0.2">
      <c r="F35" t="s">
        <v>164</v>
      </c>
      <c r="G35">
        <f>AVERAGE(G4:G7,G14,G15,G16,G17,G18,G25,G26,G27,G28,G29)</f>
        <v>1.0550000000000002E-2</v>
      </c>
      <c r="H35">
        <v>0.34899999999999998</v>
      </c>
      <c r="L35">
        <f>AVERAGE(L3:L7,L14,L15,L16,L17,L18,L19,L25,L26,L27,L28,L29,L30,L31)</f>
        <v>6.9882277777777779E-2</v>
      </c>
      <c r="M35">
        <f>AVERAGE(M3:M7,M14,M15,M16,M17,M18,M19,M25,M26,M27,M28,M29,M30,M31)</f>
        <v>1.2244444444444512E-4</v>
      </c>
      <c r="N35">
        <f>AVERAGE(N3:N7,N14,N15,N16,N17,N18,N19,N25,N26,N27,N28,N29,N30,N31)</f>
        <v>0.15148866666666669</v>
      </c>
      <c r="O35" s="10">
        <v>2.9469999999999999E-9</v>
      </c>
    </row>
    <row r="36" spans="5:15" x14ac:dyDescent="0.2">
      <c r="E36" t="s">
        <v>284</v>
      </c>
      <c r="F36">
        <v>1.1900000000000001E-2</v>
      </c>
    </row>
    <row r="37" spans="5:15" x14ac:dyDescent="0.2">
      <c r="E37" t="s">
        <v>286</v>
      </c>
      <c r="F37">
        <v>0.1283</v>
      </c>
      <c r="K37" t="s">
        <v>678</v>
      </c>
      <c r="L37">
        <v>1.9E-2</v>
      </c>
    </row>
    <row r="38" spans="5:15" x14ac:dyDescent="0.2">
      <c r="E38" t="s">
        <v>287</v>
      </c>
      <c r="F38">
        <v>0.14580000000000001</v>
      </c>
    </row>
    <row r="39" spans="5:15" x14ac:dyDescent="0.2">
      <c r="E39" t="s">
        <v>288</v>
      </c>
      <c r="F39">
        <v>0.15129999999999999</v>
      </c>
      <c r="K39" t="s">
        <v>728</v>
      </c>
    </row>
    <row r="40" spans="5:15" x14ac:dyDescent="0.2">
      <c r="E40" t="s">
        <v>289</v>
      </c>
      <c r="F40">
        <v>0.17610000000000001</v>
      </c>
      <c r="J40" s="15" t="s">
        <v>372</v>
      </c>
      <c r="K40" t="s">
        <v>405</v>
      </c>
      <c r="L40" t="s">
        <v>421</v>
      </c>
      <c r="M40" t="s">
        <v>408</v>
      </c>
    </row>
    <row r="41" spans="5:15" x14ac:dyDescent="0.2">
      <c r="E41" t="s">
        <v>290</v>
      </c>
      <c r="F41">
        <v>0.36230000000000001</v>
      </c>
      <c r="J41" s="15" t="s">
        <v>413</v>
      </c>
      <c r="K41" s="15">
        <v>-2.5890000000000002E-3</v>
      </c>
      <c r="L41" s="15">
        <v>1.149E-2</v>
      </c>
      <c r="M41" s="15">
        <v>0.108972</v>
      </c>
    </row>
    <row r="42" spans="5:15" x14ac:dyDescent="0.2">
      <c r="E42" t="s">
        <v>291</v>
      </c>
      <c r="F42">
        <v>0.41470000000000001</v>
      </c>
      <c r="J42" s="15" t="s">
        <v>414</v>
      </c>
      <c r="K42" s="15">
        <v>4.9915000000000001E-2</v>
      </c>
      <c r="L42" s="15">
        <v>5.8604000000000003E-2</v>
      </c>
      <c r="M42" s="15">
        <v>7.4402999999999997E-2</v>
      </c>
    </row>
    <row r="43" spans="5:15" x14ac:dyDescent="0.2">
      <c r="E43" t="s">
        <v>292</v>
      </c>
      <c r="F43">
        <v>0.52210000000000001</v>
      </c>
      <c r="J43" s="15" t="s">
        <v>729</v>
      </c>
      <c r="K43" s="15">
        <v>0.105966</v>
      </c>
      <c r="L43" t="s">
        <v>402</v>
      </c>
      <c r="M43" s="15">
        <v>6.7979999999999999E-2</v>
      </c>
    </row>
    <row r="44" spans="5:15" x14ac:dyDescent="0.2">
      <c r="E44" t="s">
        <v>293</v>
      </c>
      <c r="F44">
        <v>0.61019999999999996</v>
      </c>
      <c r="J44" t="s">
        <v>730</v>
      </c>
      <c r="K44" s="15">
        <v>-1.4929E-2</v>
      </c>
      <c r="L44" s="15">
        <v>0.15725900000000001</v>
      </c>
      <c r="M44" s="15">
        <v>0.17498900000000001</v>
      </c>
    </row>
    <row r="45" spans="5:15" x14ac:dyDescent="0.2">
      <c r="E45" t="s">
        <v>294</v>
      </c>
      <c r="F45">
        <v>0.68030000000000002</v>
      </c>
      <c r="J45" s="15" t="s">
        <v>416</v>
      </c>
      <c r="K45" t="s">
        <v>402</v>
      </c>
      <c r="L45" s="15">
        <v>6.9930999999999993E-2</v>
      </c>
      <c r="M45" s="15">
        <v>5.1451999999999998E-2</v>
      </c>
    </row>
    <row r="46" spans="5:15" x14ac:dyDescent="0.2">
      <c r="E46" t="s">
        <v>295</v>
      </c>
      <c r="F46">
        <v>0.68440000000000001</v>
      </c>
      <c r="J46" s="15" t="s">
        <v>530</v>
      </c>
      <c r="K46" s="15">
        <v>2.8927999999999999E-2</v>
      </c>
      <c r="L46" s="15">
        <v>4.3270000000000003E-2</v>
      </c>
      <c r="M46" s="15">
        <v>0.217448</v>
      </c>
    </row>
    <row r="47" spans="5:15" x14ac:dyDescent="0.2">
      <c r="E47" t="s">
        <v>297</v>
      </c>
      <c r="F47">
        <v>0.89449999999999996</v>
      </c>
      <c r="J47" s="15" t="s">
        <v>725</v>
      </c>
      <c r="K47" t="s">
        <v>402</v>
      </c>
      <c r="L47" s="15">
        <v>3.9992E-2</v>
      </c>
      <c r="M47" s="15">
        <v>1.4800000000000001E-2</v>
      </c>
    </row>
    <row r="48" spans="5:15" x14ac:dyDescent="0.2">
      <c r="E48" t="s">
        <v>674</v>
      </c>
      <c r="F48">
        <v>0.9244</v>
      </c>
      <c r="J48" s="15" t="s">
        <v>374</v>
      </c>
      <c r="K48" s="15">
        <v>3.3458200000000007E-2</v>
      </c>
      <c r="L48" s="15">
        <v>6.3424333333333346E-2</v>
      </c>
      <c r="M48" s="15">
        <v>0.10143485714285715</v>
      </c>
    </row>
    <row r="49" spans="1:11" x14ac:dyDescent="0.2">
      <c r="E49" t="s">
        <v>675</v>
      </c>
      <c r="F49">
        <v>0.98570000000000002</v>
      </c>
    </row>
    <row r="50" spans="1:11" s="15" customFormat="1" x14ac:dyDescent="0.2">
      <c r="J50" s="15" t="s">
        <v>744</v>
      </c>
    </row>
    <row r="51" spans="1:11" s="15" customFormat="1" x14ac:dyDescent="0.2">
      <c r="A51" s="15" t="s">
        <v>727</v>
      </c>
      <c r="K51" s="15" t="s">
        <v>164</v>
      </c>
    </row>
    <row r="52" spans="1:11" x14ac:dyDescent="0.2">
      <c r="A52" t="s">
        <v>372</v>
      </c>
      <c r="B52" t="s">
        <v>726</v>
      </c>
      <c r="C52" t="s">
        <v>168</v>
      </c>
      <c r="D52" t="s">
        <v>169</v>
      </c>
      <c r="E52" t="s">
        <v>663</v>
      </c>
      <c r="J52" t="s">
        <v>609</v>
      </c>
      <c r="K52">
        <v>6.25E-2</v>
      </c>
    </row>
    <row r="53" spans="1:11" x14ac:dyDescent="0.2">
      <c r="A53" t="s">
        <v>413</v>
      </c>
      <c r="B53">
        <v>-1.47E-4</v>
      </c>
      <c r="C53">
        <v>-5.2909999999999997E-3</v>
      </c>
      <c r="D53">
        <v>4.2399999999999998E-3</v>
      </c>
      <c r="E53">
        <v>3.2770000000000001E-2</v>
      </c>
      <c r="J53" s="15" t="s">
        <v>615</v>
      </c>
      <c r="K53" s="15">
        <v>9.375E-2</v>
      </c>
    </row>
    <row r="54" spans="1:11" x14ac:dyDescent="0.2">
      <c r="A54" t="s">
        <v>414</v>
      </c>
      <c r="B54">
        <v>4.5342E-2</v>
      </c>
      <c r="C54">
        <v>2.3666E-2</v>
      </c>
      <c r="D54">
        <v>7.6631000000000005E-2</v>
      </c>
      <c r="J54" s="15" t="s">
        <v>618</v>
      </c>
      <c r="K54" s="15">
        <v>0.2969</v>
      </c>
    </row>
    <row r="55" spans="1:11" x14ac:dyDescent="0.2">
      <c r="A55" t="s">
        <v>724</v>
      </c>
      <c r="B55">
        <v>1.0486000000000001E-2</v>
      </c>
      <c r="C55">
        <v>-1.6966999999999999E-2</v>
      </c>
      <c r="D55">
        <v>4.2021999999999997E-2</v>
      </c>
    </row>
    <row r="56" spans="1:11" x14ac:dyDescent="0.2">
      <c r="A56" t="s">
        <v>416</v>
      </c>
      <c r="B56">
        <v>6.0870000000000004E-3</v>
      </c>
      <c r="C56">
        <v>-2.5522E-2</v>
      </c>
      <c r="D56">
        <v>4.0988999999999998E-2</v>
      </c>
    </row>
    <row r="57" spans="1:11" x14ac:dyDescent="0.2">
      <c r="A57" t="s">
        <v>530</v>
      </c>
      <c r="B57">
        <v>4.3270000000000003E-2</v>
      </c>
      <c r="C57">
        <v>5.8089999999999999E-3</v>
      </c>
      <c r="D57">
        <v>9.0001999999999999E-2</v>
      </c>
    </row>
    <row r="58" spans="1:11" x14ac:dyDescent="0.2">
      <c r="A58" t="s">
        <v>725</v>
      </c>
      <c r="B58">
        <v>5.659E-3</v>
      </c>
      <c r="C58">
        <v>-9.861E-3</v>
      </c>
      <c r="D58">
        <v>3.1199000000000001E-2</v>
      </c>
    </row>
    <row r="59" spans="1:11" x14ac:dyDescent="0.2">
      <c r="A59" t="s">
        <v>374</v>
      </c>
      <c r="B59">
        <v>1.8449500000000001E-2</v>
      </c>
      <c r="C59">
        <v>-4.6943333333333342E-3</v>
      </c>
      <c r="D59">
        <v>4.7513833333333332E-2</v>
      </c>
    </row>
  </sheetData>
  <sortState ref="F35:F48">
    <sortCondition ref="F34:F4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M19" workbookViewId="0">
      <selection activeCell="P6" sqref="P6"/>
    </sheetView>
  </sheetViews>
  <sheetFormatPr baseColWidth="10" defaultRowHeight="15" x14ac:dyDescent="0.2"/>
  <cols>
    <col min="1" max="2" width="19.88671875" customWidth="1"/>
    <col min="3" max="4" width="7.21875" customWidth="1"/>
    <col min="5" max="5" width="3.33203125" customWidth="1"/>
    <col min="6" max="6" width="11.6640625" customWidth="1"/>
    <col min="7" max="7" width="15.77734375" customWidth="1"/>
    <col min="8" max="9" width="6.77734375" customWidth="1"/>
  </cols>
  <sheetData>
    <row r="1" spans="1:18" x14ac:dyDescent="0.2">
      <c r="A1" t="s">
        <v>399</v>
      </c>
      <c r="O1" t="s">
        <v>662</v>
      </c>
    </row>
    <row r="2" spans="1:18" x14ac:dyDescent="0.2">
      <c r="A2" t="s">
        <v>346</v>
      </c>
      <c r="B2" t="s">
        <v>347</v>
      </c>
      <c r="C2" t="s">
        <v>443</v>
      </c>
      <c r="D2" t="s">
        <v>164</v>
      </c>
      <c r="F2" t="s">
        <v>604</v>
      </c>
      <c r="G2" t="s">
        <v>372</v>
      </c>
      <c r="H2" t="s">
        <v>443</v>
      </c>
      <c r="I2" t="s">
        <v>164</v>
      </c>
      <c r="K2" t="s">
        <v>604</v>
      </c>
      <c r="L2" t="s">
        <v>605</v>
      </c>
      <c r="M2" t="s">
        <v>606</v>
      </c>
      <c r="O2" t="s">
        <v>604</v>
      </c>
      <c r="P2" t="s">
        <v>650</v>
      </c>
      <c r="Q2" t="s">
        <v>168</v>
      </c>
      <c r="R2" t="s">
        <v>169</v>
      </c>
    </row>
    <row r="3" spans="1:18" x14ac:dyDescent="0.2">
      <c r="A3" t="s">
        <v>607</v>
      </c>
      <c r="B3" t="s">
        <v>608</v>
      </c>
      <c r="C3">
        <v>-2.7000000000000001E-3</v>
      </c>
      <c r="D3">
        <v>0.90859999999999996</v>
      </c>
      <c r="F3" t="s">
        <v>609</v>
      </c>
      <c r="G3" t="s">
        <v>610</v>
      </c>
      <c r="H3">
        <v>-2.7000000000000001E-3</v>
      </c>
      <c r="I3">
        <v>0.90859999999999996</v>
      </c>
      <c r="K3" t="s">
        <v>609</v>
      </c>
      <c r="L3">
        <f>AVERAGE(H3:H4)</f>
        <v>-1.3500000000000001E-3</v>
      </c>
      <c r="M3" t="s">
        <v>469</v>
      </c>
      <c r="O3" t="s">
        <v>609</v>
      </c>
      <c r="P3">
        <v>7.1930000000000008E-2</v>
      </c>
      <c r="Q3">
        <v>-0.10238733333333333</v>
      </c>
      <c r="R3">
        <v>0.24975533333333333</v>
      </c>
    </row>
    <row r="4" spans="1:18" x14ac:dyDescent="0.2">
      <c r="A4" t="s">
        <v>607</v>
      </c>
      <c r="B4" t="s">
        <v>611</v>
      </c>
      <c r="C4">
        <v>-5.0099999999999999E-2</v>
      </c>
      <c r="D4">
        <v>0.85580000000000001</v>
      </c>
      <c r="G4" t="s">
        <v>612</v>
      </c>
      <c r="H4">
        <v>0</v>
      </c>
      <c r="I4">
        <v>0.67720000000000002</v>
      </c>
      <c r="K4" t="s">
        <v>615</v>
      </c>
      <c r="L4">
        <f>H5</f>
        <v>-7.46E-2</v>
      </c>
      <c r="M4" t="s">
        <v>402</v>
      </c>
      <c r="O4" t="s">
        <v>679</v>
      </c>
      <c r="P4">
        <v>6.8306666666666668E-2</v>
      </c>
      <c r="Q4">
        <v>-7.0356666666666665E-2</v>
      </c>
      <c r="R4">
        <v>0.1972406666666667</v>
      </c>
    </row>
    <row r="5" spans="1:18" x14ac:dyDescent="0.2">
      <c r="A5" t="s">
        <v>607</v>
      </c>
      <c r="B5" t="s">
        <v>614</v>
      </c>
      <c r="C5">
        <v>8.8999999999999999E-3</v>
      </c>
      <c r="D5">
        <v>0.49109999999999998</v>
      </c>
      <c r="F5" t="s">
        <v>615</v>
      </c>
      <c r="G5" t="s">
        <v>335</v>
      </c>
      <c r="H5">
        <v>-7.46E-2</v>
      </c>
      <c r="I5" t="s">
        <v>402</v>
      </c>
      <c r="K5" t="s">
        <v>613</v>
      </c>
      <c r="L5">
        <v>8.2000000000000007E-3</v>
      </c>
      <c r="M5">
        <v>0.64629999999999999</v>
      </c>
      <c r="O5" t="s">
        <v>613</v>
      </c>
      <c r="P5">
        <v>0.18056700000000001</v>
      </c>
      <c r="Q5">
        <v>-7.2848499999999997E-2</v>
      </c>
      <c r="R5">
        <v>0.45033049999999997</v>
      </c>
    </row>
    <row r="6" spans="1:18" x14ac:dyDescent="0.2">
      <c r="A6" t="s">
        <v>608</v>
      </c>
      <c r="B6" t="s">
        <v>611</v>
      </c>
      <c r="C6">
        <v>8.2000000000000007E-3</v>
      </c>
      <c r="D6">
        <v>0.64629999999999999</v>
      </c>
      <c r="F6" t="s">
        <v>613</v>
      </c>
      <c r="G6" t="s">
        <v>611</v>
      </c>
      <c r="H6">
        <v>8.2000000000000007E-3</v>
      </c>
      <c r="I6">
        <v>0.64629999999999999</v>
      </c>
      <c r="K6" t="s">
        <v>616</v>
      </c>
      <c r="L6">
        <f>AVERAGE(H7:H9)</f>
        <v>-6.8666666666666668E-3</v>
      </c>
      <c r="M6" t="s">
        <v>617</v>
      </c>
      <c r="O6" t="s">
        <v>616</v>
      </c>
      <c r="P6">
        <v>5.2038250000000001E-2</v>
      </c>
      <c r="Q6">
        <v>-1.7285000000000009E-3</v>
      </c>
      <c r="R6">
        <v>0.11580375</v>
      </c>
    </row>
    <row r="7" spans="1:18" x14ac:dyDescent="0.2">
      <c r="A7" t="s">
        <v>608</v>
      </c>
      <c r="B7" t="s">
        <v>614</v>
      </c>
      <c r="C7">
        <v>-1.5900000000000001E-2</v>
      </c>
      <c r="D7">
        <v>0.70609999999999995</v>
      </c>
      <c r="F7" t="s">
        <v>616</v>
      </c>
      <c r="G7" t="s">
        <v>610</v>
      </c>
      <c r="H7">
        <v>-1.5900000000000001E-2</v>
      </c>
      <c r="I7">
        <v>0.70609999999999995</v>
      </c>
      <c r="K7" t="s">
        <v>618</v>
      </c>
      <c r="L7">
        <f>AVERAGE(H10:H11)</f>
        <v>3.3399999999999999E-2</v>
      </c>
      <c r="M7" t="s">
        <v>469</v>
      </c>
      <c r="O7" t="s">
        <v>618</v>
      </c>
      <c r="P7">
        <v>0.12262619999999999</v>
      </c>
      <c r="Q7">
        <v>-3.21368E-2</v>
      </c>
      <c r="R7">
        <v>0.31139899999999998</v>
      </c>
    </row>
    <row r="8" spans="1:18" x14ac:dyDescent="0.2">
      <c r="A8" t="s">
        <v>611</v>
      </c>
      <c r="B8" t="s">
        <v>614</v>
      </c>
      <c r="C8">
        <v>1.1599999999999999E-2</v>
      </c>
      <c r="D8">
        <v>0.22370000000000001</v>
      </c>
      <c r="G8" t="s">
        <v>335</v>
      </c>
      <c r="H8">
        <v>2.87E-2</v>
      </c>
      <c r="I8">
        <v>5.9299999999999999E-2</v>
      </c>
      <c r="K8" t="s">
        <v>619</v>
      </c>
      <c r="L8">
        <f>AVERAGE(H12:H13)</f>
        <v>-0.1046</v>
      </c>
      <c r="M8">
        <v>0.85580000000000001</v>
      </c>
      <c r="O8" t="s">
        <v>619</v>
      </c>
      <c r="P8">
        <v>-7.5518000000000002E-2</v>
      </c>
      <c r="Q8">
        <v>-0.15129799999999999</v>
      </c>
      <c r="R8">
        <v>1.6205999999999998E-2</v>
      </c>
    </row>
    <row r="9" spans="1:18" ht="15.75" x14ac:dyDescent="0.25">
      <c r="A9" t="s">
        <v>621</v>
      </c>
      <c r="B9" t="s">
        <v>622</v>
      </c>
      <c r="C9">
        <v>-7.46E-2</v>
      </c>
      <c r="D9" t="s">
        <v>402</v>
      </c>
      <c r="G9" t="s">
        <v>612</v>
      </c>
      <c r="H9">
        <v>-3.3399999999999999E-2</v>
      </c>
      <c r="I9">
        <v>0.91469999999999996</v>
      </c>
      <c r="K9" t="s">
        <v>620</v>
      </c>
      <c r="L9">
        <f>AVERAGE(H14:H18)</f>
        <v>1.8619999999999998E-2</v>
      </c>
      <c r="M9">
        <v>0.2422</v>
      </c>
      <c r="O9" t="s">
        <v>620</v>
      </c>
      <c r="P9">
        <v>9.1940833333333347E-2</v>
      </c>
      <c r="Q9" s="9">
        <v>7.682333333333337E-3</v>
      </c>
      <c r="R9">
        <v>0.17735483333333332</v>
      </c>
    </row>
    <row r="10" spans="1:18" x14ac:dyDescent="0.2">
      <c r="A10" t="s">
        <v>621</v>
      </c>
      <c r="B10" t="s">
        <v>624</v>
      </c>
      <c r="C10">
        <v>2.87E-2</v>
      </c>
      <c r="D10">
        <v>5.9299999999999999E-2</v>
      </c>
      <c r="F10" t="s">
        <v>618</v>
      </c>
      <c r="G10" t="s">
        <v>338</v>
      </c>
      <c r="H10">
        <v>-3.5700000000000003E-2</v>
      </c>
      <c r="I10">
        <v>1</v>
      </c>
      <c r="K10" t="s">
        <v>623</v>
      </c>
      <c r="L10">
        <f>AVERAGE(H19:H21)</f>
        <v>-8.7333333333333325E-3</v>
      </c>
      <c r="M10" t="s">
        <v>469</v>
      </c>
      <c r="O10" t="s">
        <v>640</v>
      </c>
      <c r="P10">
        <v>0.21388799999999999</v>
      </c>
      <c r="Q10">
        <v>-3.1510000000000003E-2</v>
      </c>
      <c r="R10">
        <v>0.4967645</v>
      </c>
    </row>
    <row r="11" spans="1:18" ht="15.75" x14ac:dyDescent="0.25">
      <c r="A11" t="s">
        <v>622</v>
      </c>
      <c r="B11" t="s">
        <v>624</v>
      </c>
      <c r="C11">
        <v>-4.2099999999999999E-2</v>
      </c>
      <c r="D11" t="s">
        <v>402</v>
      </c>
      <c r="G11" t="s">
        <v>626</v>
      </c>
      <c r="H11">
        <v>0.10249999999999999</v>
      </c>
      <c r="I11">
        <v>6.0400000000000002E-2</v>
      </c>
      <c r="K11" t="s">
        <v>625</v>
      </c>
      <c r="L11">
        <f>AVERAGE(H23:H24)</f>
        <v>5.5499999999999994E-3</v>
      </c>
      <c r="M11" t="s">
        <v>469</v>
      </c>
      <c r="O11" t="s">
        <v>623</v>
      </c>
      <c r="P11">
        <v>0.10413728571428572</v>
      </c>
      <c r="Q11" s="9">
        <v>9.4741428571428563E-3</v>
      </c>
      <c r="R11">
        <v>0.21451257142857144</v>
      </c>
    </row>
    <row r="12" spans="1:18" ht="15.75" x14ac:dyDescent="0.25">
      <c r="A12" t="s">
        <v>627</v>
      </c>
      <c r="B12" t="s">
        <v>628</v>
      </c>
      <c r="C12">
        <v>0</v>
      </c>
      <c r="D12">
        <v>0.67720000000000002</v>
      </c>
      <c r="F12" t="s">
        <v>619</v>
      </c>
      <c r="G12" t="s">
        <v>610</v>
      </c>
      <c r="H12">
        <v>-5.0099999999999999E-2</v>
      </c>
      <c r="I12">
        <v>0.85580000000000001</v>
      </c>
      <c r="O12" t="s">
        <v>625</v>
      </c>
      <c r="P12">
        <v>0.10240966666666666</v>
      </c>
      <c r="Q12" s="9">
        <v>3.7770666666666668E-2</v>
      </c>
      <c r="R12">
        <v>0.178671</v>
      </c>
    </row>
    <row r="13" spans="1:18" x14ac:dyDescent="0.2">
      <c r="A13" t="s">
        <v>627</v>
      </c>
      <c r="B13" t="s">
        <v>629</v>
      </c>
      <c r="C13">
        <v>0.1177</v>
      </c>
      <c r="D13">
        <v>1.06E-2</v>
      </c>
      <c r="G13" t="s">
        <v>339</v>
      </c>
      <c r="H13">
        <v>-0.15909999999999999</v>
      </c>
      <c r="I13" t="s">
        <v>402</v>
      </c>
      <c r="O13" t="s">
        <v>379</v>
      </c>
      <c r="P13">
        <f>AVERAGE(P3:P12)</f>
        <v>9.3232590238095242E-2</v>
      </c>
      <c r="Q13">
        <f t="shared" ref="Q13:R13" si="0">AVERAGE(Q3:Q12)</f>
        <v>-4.0733865714285708E-2</v>
      </c>
      <c r="R13">
        <f t="shared" si="0"/>
        <v>0.24080381547619051</v>
      </c>
    </row>
    <row r="14" spans="1:18" x14ac:dyDescent="0.2">
      <c r="A14" t="s">
        <v>628</v>
      </c>
      <c r="B14" t="s">
        <v>629</v>
      </c>
      <c r="C14">
        <v>-3.3399999999999999E-2</v>
      </c>
      <c r="D14">
        <v>0.91469999999999996</v>
      </c>
      <c r="F14" t="s">
        <v>620</v>
      </c>
      <c r="G14" t="s">
        <v>610</v>
      </c>
      <c r="H14">
        <v>8.8999999999999999E-3</v>
      </c>
      <c r="I14">
        <v>0.49109999999999998</v>
      </c>
      <c r="O14" t="s">
        <v>680</v>
      </c>
      <c r="P14">
        <f>AVERAGE(P6,P9,P11,P12)</f>
        <v>8.7631508928571439E-2</v>
      </c>
      <c r="Q14">
        <f t="shared" ref="Q14:R14" si="1">AVERAGE(Q6,Q9,Q11,Q12)</f>
        <v>1.3299660714285715E-2</v>
      </c>
      <c r="R14">
        <f t="shared" si="1"/>
        <v>0.17158553869047621</v>
      </c>
    </row>
    <row r="15" spans="1:18" x14ac:dyDescent="0.2">
      <c r="A15" t="s">
        <v>630</v>
      </c>
      <c r="B15" t="s">
        <v>631</v>
      </c>
      <c r="C15">
        <v>-3.5700000000000003E-2</v>
      </c>
      <c r="D15">
        <v>1</v>
      </c>
      <c r="G15" t="s">
        <v>612</v>
      </c>
      <c r="H15">
        <v>0.1177</v>
      </c>
      <c r="I15">
        <v>1.06E-2</v>
      </c>
      <c r="O15" t="s">
        <v>721</v>
      </c>
      <c r="P15">
        <f>AVERAGE(P3,P4,P7)</f>
        <v>8.762095555555556E-2</v>
      </c>
      <c r="Q15" s="15">
        <f t="shared" ref="Q15:R15" si="2">AVERAGE(Q3,Q4,Q7)</f>
        <v>-6.8293599999999996E-2</v>
      </c>
      <c r="R15" s="15">
        <f t="shared" si="2"/>
        <v>0.25279833333333335</v>
      </c>
    </row>
    <row r="16" spans="1:18" x14ac:dyDescent="0.2">
      <c r="A16" t="s">
        <v>630</v>
      </c>
      <c r="B16" t="s">
        <v>632</v>
      </c>
      <c r="C16">
        <v>-0.01</v>
      </c>
      <c r="D16">
        <v>0.90069999999999995</v>
      </c>
      <c r="G16" t="s">
        <v>338</v>
      </c>
      <c r="H16">
        <v>-0.01</v>
      </c>
      <c r="I16">
        <v>0.90069999999999995</v>
      </c>
    </row>
    <row r="17" spans="1:22" x14ac:dyDescent="0.2">
      <c r="A17" t="s">
        <v>631</v>
      </c>
      <c r="B17" t="s">
        <v>632</v>
      </c>
      <c r="C17">
        <v>1.3100000000000001E-2</v>
      </c>
      <c r="D17">
        <v>0.22919999999999999</v>
      </c>
      <c r="G17" t="s">
        <v>339</v>
      </c>
      <c r="H17">
        <v>-5.5899999999999998E-2</v>
      </c>
      <c r="I17" t="s">
        <v>402</v>
      </c>
      <c r="K17" t="s">
        <v>678</v>
      </c>
      <c r="L17">
        <v>1.9E-2</v>
      </c>
    </row>
    <row r="18" spans="1:22" x14ac:dyDescent="0.2">
      <c r="A18" t="s">
        <v>633</v>
      </c>
      <c r="B18" t="s">
        <v>634</v>
      </c>
      <c r="C18">
        <v>-0.15909999999999999</v>
      </c>
      <c r="D18" t="s">
        <v>402</v>
      </c>
      <c r="G18" t="s">
        <v>626</v>
      </c>
      <c r="H18">
        <v>3.2399999999999998E-2</v>
      </c>
      <c r="I18">
        <v>0.23830000000000001</v>
      </c>
    </row>
    <row r="19" spans="1:22" x14ac:dyDescent="0.2">
      <c r="A19" t="s">
        <v>633</v>
      </c>
      <c r="B19" t="s">
        <v>635</v>
      </c>
      <c r="C19">
        <v>-5.5899999999999998E-2</v>
      </c>
      <c r="D19" t="s">
        <v>402</v>
      </c>
      <c r="F19" t="s">
        <v>623</v>
      </c>
      <c r="G19" t="s">
        <v>335</v>
      </c>
      <c r="H19">
        <v>-4.2099999999999999E-2</v>
      </c>
      <c r="I19" t="s">
        <v>402</v>
      </c>
      <c r="O19" t="s">
        <v>681</v>
      </c>
      <c r="P19" t="s">
        <v>682</v>
      </c>
      <c r="Q19" t="s">
        <v>168</v>
      </c>
      <c r="R19" t="s">
        <v>169</v>
      </c>
      <c r="S19">
        <v>0</v>
      </c>
    </row>
    <row r="20" spans="1:22" x14ac:dyDescent="0.2">
      <c r="A20" t="s">
        <v>634</v>
      </c>
      <c r="B20" t="s">
        <v>635</v>
      </c>
      <c r="C20">
        <v>-5.0000000000000001E-4</v>
      </c>
      <c r="D20">
        <v>0.72060000000000002</v>
      </c>
      <c r="G20" t="s">
        <v>338</v>
      </c>
      <c r="H20">
        <v>1.3100000000000001E-2</v>
      </c>
      <c r="I20">
        <v>0.22919999999999999</v>
      </c>
      <c r="O20" t="s">
        <v>683</v>
      </c>
      <c r="P20">
        <v>6.9882277777777779E-2</v>
      </c>
      <c r="Q20">
        <v>1.2244444444444512E-4</v>
      </c>
      <c r="R20">
        <v>0.15148866666666669</v>
      </c>
      <c r="S20">
        <v>0</v>
      </c>
      <c r="U20" t="s">
        <v>686</v>
      </c>
      <c r="V20">
        <v>0.08</v>
      </c>
    </row>
    <row r="21" spans="1:22" x14ac:dyDescent="0.2">
      <c r="A21" t="s">
        <v>636</v>
      </c>
      <c r="B21" t="s">
        <v>637</v>
      </c>
      <c r="C21">
        <v>0.10249999999999999</v>
      </c>
      <c r="D21">
        <v>6.0400000000000002E-2</v>
      </c>
      <c r="G21" t="s">
        <v>626</v>
      </c>
      <c r="H21">
        <v>2.8E-3</v>
      </c>
      <c r="I21">
        <v>0.60250000000000004</v>
      </c>
      <c r="O21" t="s">
        <v>685</v>
      </c>
      <c r="P21">
        <v>8.7631508928571439E-2</v>
      </c>
      <c r="Q21">
        <v>1.3299660714285715E-2</v>
      </c>
      <c r="R21">
        <v>0.17158553869047621</v>
      </c>
      <c r="S21">
        <v>0</v>
      </c>
      <c r="U21" t="s">
        <v>687</v>
      </c>
      <c r="V21">
        <f>4*V20/(1+V20)</f>
        <v>0.29629629629629628</v>
      </c>
    </row>
    <row r="22" spans="1:22" s="15" customFormat="1" x14ac:dyDescent="0.2">
      <c r="O22" s="15" t="s">
        <v>722</v>
      </c>
      <c r="P22" s="15">
        <v>8.762095555555556E-2</v>
      </c>
      <c r="Q22" s="15">
        <v>-6.8293599999999996E-2</v>
      </c>
      <c r="R22" s="15">
        <v>0.25279833333333335</v>
      </c>
      <c r="S22" s="15">
        <v>0</v>
      </c>
    </row>
    <row r="23" spans="1:22" x14ac:dyDescent="0.2">
      <c r="A23" t="s">
        <v>636</v>
      </c>
      <c r="B23" t="s">
        <v>638</v>
      </c>
      <c r="C23">
        <v>3.2399999999999998E-2</v>
      </c>
      <c r="D23">
        <v>0.23830000000000001</v>
      </c>
      <c r="F23" t="s">
        <v>625</v>
      </c>
      <c r="G23" t="s">
        <v>610</v>
      </c>
      <c r="H23">
        <v>1.1599999999999999E-2</v>
      </c>
      <c r="I23">
        <v>0.22370000000000001</v>
      </c>
      <c r="O23" s="15" t="s">
        <v>723</v>
      </c>
      <c r="P23" s="15">
        <v>1.8449500000000001E-2</v>
      </c>
      <c r="Q23" s="15">
        <v>-4.6943333333333342E-3</v>
      </c>
      <c r="R23" s="15">
        <v>4.7513833333333332E-2</v>
      </c>
      <c r="S23" s="15">
        <v>0</v>
      </c>
    </row>
    <row r="24" spans="1:22" x14ac:dyDescent="0.2">
      <c r="A24" t="s">
        <v>637</v>
      </c>
      <c r="B24" t="s">
        <v>638</v>
      </c>
      <c r="C24">
        <v>2.8E-3</v>
      </c>
      <c r="D24">
        <v>0.60250000000000004</v>
      </c>
      <c r="G24" t="s">
        <v>339</v>
      </c>
      <c r="H24">
        <v>-5.0000000000000001E-4</v>
      </c>
      <c r="I24">
        <v>0.72060000000000002</v>
      </c>
      <c r="O24" t="s">
        <v>684</v>
      </c>
      <c r="P24">
        <v>1.9E-2</v>
      </c>
      <c r="S24">
        <v>0</v>
      </c>
    </row>
    <row r="25" spans="1:22" x14ac:dyDescent="0.2">
      <c r="O25" s="15"/>
      <c r="P25" s="15"/>
      <c r="Q25" s="15"/>
      <c r="R25" s="15"/>
    </row>
    <row r="26" spans="1:22" x14ac:dyDescent="0.2">
      <c r="A26" t="s">
        <v>639</v>
      </c>
    </row>
    <row r="27" spans="1:22" x14ac:dyDescent="0.2">
      <c r="A27" t="s">
        <v>346</v>
      </c>
      <c r="B27" t="s">
        <v>347</v>
      </c>
      <c r="C27" t="s">
        <v>165</v>
      </c>
      <c r="D27" t="s">
        <v>164</v>
      </c>
      <c r="F27" t="s">
        <v>604</v>
      </c>
      <c r="G27" t="s">
        <v>372</v>
      </c>
      <c r="H27" t="s">
        <v>165</v>
      </c>
      <c r="I27" t="s">
        <v>164</v>
      </c>
      <c r="J27" t="s">
        <v>604</v>
      </c>
      <c r="K27" t="s">
        <v>605</v>
      </c>
      <c r="L27" t="s">
        <v>606</v>
      </c>
    </row>
    <row r="28" spans="1:22" x14ac:dyDescent="0.2">
      <c r="A28" t="s">
        <v>607</v>
      </c>
      <c r="B28" t="s">
        <v>608</v>
      </c>
      <c r="C28">
        <v>-1.1999999999999999E-3</v>
      </c>
      <c r="D28">
        <v>0.61314000000000002</v>
      </c>
      <c r="F28" t="s">
        <v>609</v>
      </c>
      <c r="G28" t="s">
        <v>610</v>
      </c>
      <c r="H28">
        <v>-1.1999999999999999E-3</v>
      </c>
      <c r="I28">
        <v>0.61314000000000002</v>
      </c>
      <c r="J28" t="s">
        <v>609</v>
      </c>
      <c r="K28">
        <f>AVERAGE(H28:H30)</f>
        <v>-2.7200000000000002E-2</v>
      </c>
      <c r="L28" t="s">
        <v>469</v>
      </c>
    </row>
    <row r="29" spans="1:22" x14ac:dyDescent="0.2">
      <c r="A29" t="s">
        <v>607</v>
      </c>
      <c r="B29" t="s">
        <v>611</v>
      </c>
      <c r="C29">
        <v>-4.5999999999999999E-2</v>
      </c>
      <c r="D29">
        <v>0.78273000000000004</v>
      </c>
      <c r="G29" t="s">
        <v>612</v>
      </c>
      <c r="H29">
        <v>-8.0399999999999999E-2</v>
      </c>
      <c r="I29">
        <v>0.50585999999999998</v>
      </c>
      <c r="J29" t="s">
        <v>615</v>
      </c>
      <c r="K29">
        <f>AVERAGE(H31:H32)</f>
        <v>-9.0899999999999995E-2</v>
      </c>
      <c r="L29" t="s">
        <v>402</v>
      </c>
    </row>
    <row r="30" spans="1:22" x14ac:dyDescent="0.2">
      <c r="A30" t="s">
        <v>607</v>
      </c>
      <c r="B30" t="s">
        <v>614</v>
      </c>
      <c r="C30">
        <v>6.1000000000000004E-3</v>
      </c>
      <c r="D30">
        <v>0.29925000000000002</v>
      </c>
      <c r="G30" t="s">
        <v>338</v>
      </c>
      <c r="H30">
        <v>0</v>
      </c>
      <c r="I30" t="s">
        <v>402</v>
      </c>
      <c r="J30" t="s">
        <v>613</v>
      </c>
      <c r="K30">
        <f>AVERAGE(H33:H34)</f>
        <v>2.6950000000000002E-2</v>
      </c>
      <c r="L30">
        <v>0.35915999999999998</v>
      </c>
    </row>
    <row r="31" spans="1:22" x14ac:dyDescent="0.2">
      <c r="A31" t="s">
        <v>608</v>
      </c>
      <c r="B31" t="s">
        <v>611</v>
      </c>
      <c r="C31">
        <v>2.29E-2</v>
      </c>
      <c r="D31">
        <v>0.35915999999999998</v>
      </c>
      <c r="F31" t="s">
        <v>615</v>
      </c>
      <c r="G31" t="s">
        <v>335</v>
      </c>
      <c r="H31">
        <v>-8.5999999999999993E-2</v>
      </c>
      <c r="I31" t="s">
        <v>402</v>
      </c>
      <c r="J31" t="s">
        <v>616</v>
      </c>
      <c r="K31">
        <f>AVERAGE(H35:H38)</f>
        <v>-1.7349999999999997E-2</v>
      </c>
      <c r="L31" t="s">
        <v>617</v>
      </c>
    </row>
    <row r="32" spans="1:22" x14ac:dyDescent="0.2">
      <c r="A32" t="s">
        <v>608</v>
      </c>
      <c r="B32" t="s">
        <v>614</v>
      </c>
      <c r="C32">
        <v>-9.1000000000000004E-3</v>
      </c>
      <c r="D32">
        <v>0.31884000000000001</v>
      </c>
      <c r="G32" t="s">
        <v>338</v>
      </c>
      <c r="H32">
        <v>-9.5799999999999996E-2</v>
      </c>
      <c r="I32" t="s">
        <v>402</v>
      </c>
      <c r="J32" t="s">
        <v>618</v>
      </c>
      <c r="K32">
        <f>AVERAGE(H39:H40)</f>
        <v>4.3300000000000005E-2</v>
      </c>
      <c r="L32" t="s">
        <v>469</v>
      </c>
    </row>
    <row r="33" spans="1:12" x14ac:dyDescent="0.2">
      <c r="A33" t="s">
        <v>611</v>
      </c>
      <c r="B33" t="s">
        <v>614</v>
      </c>
      <c r="C33">
        <v>0.02</v>
      </c>
      <c r="D33">
        <v>0.23791000000000001</v>
      </c>
      <c r="F33" t="s">
        <v>613</v>
      </c>
      <c r="G33" t="s">
        <v>610</v>
      </c>
      <c r="H33">
        <v>2.29E-2</v>
      </c>
      <c r="I33">
        <v>0.35915999999999998</v>
      </c>
      <c r="J33" t="s">
        <v>619</v>
      </c>
      <c r="K33">
        <f>AVERAGE(H41:H43)</f>
        <v>-3.9066666666666666E-2</v>
      </c>
      <c r="L33" t="s">
        <v>469</v>
      </c>
    </row>
    <row r="34" spans="1:12" x14ac:dyDescent="0.2">
      <c r="A34" t="s">
        <v>621</v>
      </c>
      <c r="B34" t="s">
        <v>622</v>
      </c>
      <c r="C34">
        <v>-8.5999999999999993E-2</v>
      </c>
      <c r="D34" t="s">
        <v>402</v>
      </c>
      <c r="G34" t="s">
        <v>335</v>
      </c>
      <c r="H34">
        <v>3.1E-2</v>
      </c>
      <c r="I34" t="s">
        <v>402</v>
      </c>
      <c r="J34" t="s">
        <v>620</v>
      </c>
      <c r="K34">
        <f>AVERAGE(H44:H48)</f>
        <v>-4.8600000000000006E-3</v>
      </c>
      <c r="L34">
        <v>0.34710000000000002</v>
      </c>
    </row>
    <row r="35" spans="1:12" x14ac:dyDescent="0.2">
      <c r="A35" t="s">
        <v>621</v>
      </c>
      <c r="B35" t="s">
        <v>641</v>
      </c>
      <c r="C35">
        <v>3.1E-2</v>
      </c>
      <c r="D35" t="s">
        <v>402</v>
      </c>
      <c r="F35" t="s">
        <v>616</v>
      </c>
      <c r="G35" t="s">
        <v>610</v>
      </c>
      <c r="H35">
        <v>-9.1000000000000004E-3</v>
      </c>
      <c r="I35">
        <v>0.31884000000000001</v>
      </c>
      <c r="J35" t="s">
        <v>640</v>
      </c>
      <c r="K35">
        <f>AVERAGE(H49:H50)</f>
        <v>-4.0750000000000001E-2</v>
      </c>
      <c r="L35">
        <v>0.60743000000000003</v>
      </c>
    </row>
    <row r="36" spans="1:12" x14ac:dyDescent="0.2">
      <c r="A36" t="s">
        <v>621</v>
      </c>
      <c r="B36" t="s">
        <v>624</v>
      </c>
      <c r="C36">
        <v>4.6399999999999997E-2</v>
      </c>
      <c r="D36">
        <v>8.6639999999999995E-2</v>
      </c>
      <c r="G36" t="s">
        <v>335</v>
      </c>
      <c r="H36">
        <v>4.6399999999999997E-2</v>
      </c>
      <c r="I36">
        <v>8.6639999999999995E-2</v>
      </c>
      <c r="J36" t="s">
        <v>623</v>
      </c>
      <c r="K36">
        <f>AVERAGE(H51:H55)</f>
        <v>1.7000000000000001E-3</v>
      </c>
      <c r="L36" t="s">
        <v>469</v>
      </c>
    </row>
    <row r="37" spans="1:12" x14ac:dyDescent="0.2">
      <c r="A37" t="s">
        <v>622</v>
      </c>
      <c r="B37" t="s">
        <v>641</v>
      </c>
      <c r="C37">
        <v>-0.05</v>
      </c>
      <c r="D37" t="s">
        <v>402</v>
      </c>
      <c r="G37" t="s">
        <v>612</v>
      </c>
      <c r="H37">
        <v>-8.4699999999999998E-2</v>
      </c>
      <c r="I37">
        <v>0.98963999999999996</v>
      </c>
      <c r="J37" t="s">
        <v>625</v>
      </c>
      <c r="K37">
        <f>AVERAGE(H56:H59)</f>
        <v>-9.5000000000000119E-4</v>
      </c>
      <c r="L37" t="s">
        <v>469</v>
      </c>
    </row>
    <row r="38" spans="1:12" x14ac:dyDescent="0.2">
      <c r="A38" t="s">
        <v>622</v>
      </c>
      <c r="B38" t="s">
        <v>624</v>
      </c>
      <c r="C38">
        <v>-1.35E-2</v>
      </c>
      <c r="D38" t="s">
        <v>402</v>
      </c>
      <c r="G38" t="s">
        <v>338</v>
      </c>
      <c r="H38">
        <v>-2.1999999999999999E-2</v>
      </c>
      <c r="I38" t="s">
        <v>402</v>
      </c>
    </row>
    <row r="39" spans="1:12" x14ac:dyDescent="0.2">
      <c r="A39" t="s">
        <v>641</v>
      </c>
      <c r="B39" t="s">
        <v>624</v>
      </c>
      <c r="C39">
        <v>-3.1800000000000002E-2</v>
      </c>
      <c r="D39" t="s">
        <v>402</v>
      </c>
      <c r="F39" t="s">
        <v>618</v>
      </c>
      <c r="G39" t="s">
        <v>338</v>
      </c>
      <c r="H39">
        <v>0.1081</v>
      </c>
      <c r="I39">
        <v>0.50278</v>
      </c>
    </row>
    <row r="40" spans="1:12" x14ac:dyDescent="0.2">
      <c r="A40" t="s">
        <v>642</v>
      </c>
      <c r="B40" t="s">
        <v>643</v>
      </c>
      <c r="C40">
        <v>-1.41E-2</v>
      </c>
      <c r="D40">
        <v>0.41802</v>
      </c>
      <c r="G40" t="s">
        <v>626</v>
      </c>
      <c r="H40">
        <v>-2.1499999999999998E-2</v>
      </c>
      <c r="I40">
        <v>0.76509000000000005</v>
      </c>
    </row>
    <row r="41" spans="1:12" x14ac:dyDescent="0.2">
      <c r="A41" t="s">
        <v>627</v>
      </c>
      <c r="B41" t="s">
        <v>628</v>
      </c>
      <c r="C41">
        <v>-8.0399999999999999E-2</v>
      </c>
      <c r="D41">
        <v>0.50585999999999998</v>
      </c>
      <c r="F41" t="s">
        <v>619</v>
      </c>
      <c r="G41" t="s">
        <v>610</v>
      </c>
      <c r="H41">
        <v>-4.5999999999999999E-2</v>
      </c>
      <c r="I41">
        <v>0.78273000000000004</v>
      </c>
    </row>
    <row r="42" spans="1:12" x14ac:dyDescent="0.2">
      <c r="A42" t="s">
        <v>627</v>
      </c>
      <c r="B42" t="s">
        <v>629</v>
      </c>
      <c r="C42">
        <v>5.8400000000000001E-2</v>
      </c>
      <c r="D42">
        <v>0.19744999999999999</v>
      </c>
      <c r="G42" t="s">
        <v>339</v>
      </c>
      <c r="H42">
        <v>-8.7599999999999997E-2</v>
      </c>
      <c r="I42" t="s">
        <v>402</v>
      </c>
    </row>
    <row r="43" spans="1:12" x14ac:dyDescent="0.2">
      <c r="A43" t="s">
        <v>628</v>
      </c>
      <c r="B43" t="s">
        <v>629</v>
      </c>
      <c r="C43">
        <v>-8.4699999999999998E-2</v>
      </c>
      <c r="D43">
        <v>0.98963999999999996</v>
      </c>
      <c r="G43" t="s">
        <v>626</v>
      </c>
      <c r="H43">
        <v>1.6400000000000001E-2</v>
      </c>
      <c r="I43">
        <v>0.28295999999999999</v>
      </c>
    </row>
    <row r="44" spans="1:12" x14ac:dyDescent="0.2">
      <c r="A44" t="s">
        <v>630</v>
      </c>
      <c r="B44" t="s">
        <v>645</v>
      </c>
      <c r="C44">
        <v>0</v>
      </c>
      <c r="D44" t="s">
        <v>402</v>
      </c>
      <c r="F44" t="s">
        <v>620</v>
      </c>
      <c r="G44" t="s">
        <v>610</v>
      </c>
      <c r="H44">
        <v>6.1000000000000004E-3</v>
      </c>
      <c r="I44">
        <v>0.29925000000000002</v>
      </c>
    </row>
    <row r="45" spans="1:12" x14ac:dyDescent="0.2">
      <c r="A45" t="s">
        <v>630</v>
      </c>
      <c r="B45" t="s">
        <v>631</v>
      </c>
      <c r="C45">
        <v>0.1081</v>
      </c>
      <c r="D45">
        <v>0.50278</v>
      </c>
      <c r="G45" t="s">
        <v>612</v>
      </c>
      <c r="H45">
        <v>5.8400000000000001E-2</v>
      </c>
      <c r="I45">
        <v>0.19744999999999999</v>
      </c>
    </row>
    <row r="46" spans="1:12" x14ac:dyDescent="0.2">
      <c r="A46" t="s">
        <v>630</v>
      </c>
      <c r="B46" t="s">
        <v>632</v>
      </c>
      <c r="C46">
        <v>6.1000000000000004E-3</v>
      </c>
      <c r="D46">
        <v>0.92401999999999995</v>
      </c>
      <c r="G46" t="s">
        <v>338</v>
      </c>
      <c r="H46">
        <v>6.1000000000000004E-3</v>
      </c>
      <c r="I46">
        <v>0.92401999999999995</v>
      </c>
    </row>
    <row r="47" spans="1:12" x14ac:dyDescent="0.2">
      <c r="A47" t="s">
        <v>645</v>
      </c>
      <c r="B47" t="s">
        <v>631</v>
      </c>
      <c r="C47">
        <v>-9.5799999999999996E-2</v>
      </c>
      <c r="D47" t="s">
        <v>402</v>
      </c>
      <c r="G47" t="s">
        <v>339</v>
      </c>
      <c r="H47">
        <v>-8.0799999999999997E-2</v>
      </c>
      <c r="I47" t="s">
        <v>402</v>
      </c>
    </row>
    <row r="48" spans="1:12" x14ac:dyDescent="0.2">
      <c r="A48" t="s">
        <v>645</v>
      </c>
      <c r="B48" t="s">
        <v>632</v>
      </c>
      <c r="C48">
        <v>-2.1999999999999999E-2</v>
      </c>
      <c r="D48" t="s">
        <v>402</v>
      </c>
      <c r="G48" t="s">
        <v>626</v>
      </c>
      <c r="H48">
        <v>-1.41E-2</v>
      </c>
      <c r="I48">
        <v>0.62192000000000003</v>
      </c>
    </row>
    <row r="49" spans="1:9" x14ac:dyDescent="0.2">
      <c r="A49" t="s">
        <v>631</v>
      </c>
      <c r="B49" t="s">
        <v>632</v>
      </c>
      <c r="C49">
        <v>8.6699999999999999E-2</v>
      </c>
      <c r="D49">
        <v>9.7600000000000006E-2</v>
      </c>
      <c r="F49" t="s">
        <v>640</v>
      </c>
      <c r="G49" t="s">
        <v>335</v>
      </c>
      <c r="H49">
        <v>-0.05</v>
      </c>
      <c r="I49" t="s">
        <v>402</v>
      </c>
    </row>
    <row r="50" spans="1:9" x14ac:dyDescent="0.2">
      <c r="A50" t="s">
        <v>633</v>
      </c>
      <c r="B50" t="s">
        <v>634</v>
      </c>
      <c r="C50">
        <v>-8.7599999999999997E-2</v>
      </c>
      <c r="D50" t="s">
        <v>402</v>
      </c>
      <c r="G50" t="s">
        <v>626</v>
      </c>
      <c r="H50">
        <v>-3.15E-2</v>
      </c>
      <c r="I50">
        <v>0.60743000000000003</v>
      </c>
    </row>
    <row r="51" spans="1:9" x14ac:dyDescent="0.2">
      <c r="A51" t="s">
        <v>633</v>
      </c>
      <c r="B51" t="s">
        <v>635</v>
      </c>
      <c r="C51">
        <v>-8.0799999999999997E-2</v>
      </c>
      <c r="D51" t="s">
        <v>402</v>
      </c>
      <c r="F51" t="s">
        <v>623</v>
      </c>
      <c r="G51" t="s">
        <v>335</v>
      </c>
      <c r="H51">
        <v>-1.35E-2</v>
      </c>
      <c r="I51" t="s">
        <v>402</v>
      </c>
    </row>
    <row r="52" spans="1:9" x14ac:dyDescent="0.2">
      <c r="A52" t="s">
        <v>634</v>
      </c>
      <c r="B52" t="s">
        <v>635</v>
      </c>
      <c r="C52">
        <v>-9.4000000000000004E-3</v>
      </c>
      <c r="D52">
        <v>0.68288000000000004</v>
      </c>
      <c r="G52" t="s">
        <v>644</v>
      </c>
      <c r="H52">
        <v>-1.41E-2</v>
      </c>
      <c r="I52">
        <v>0.41802</v>
      </c>
    </row>
    <row r="53" spans="1:9" x14ac:dyDescent="0.2">
      <c r="A53" t="s">
        <v>647</v>
      </c>
      <c r="B53" t="s">
        <v>648</v>
      </c>
      <c r="C53">
        <v>-4.9599999999999998E-2</v>
      </c>
      <c r="D53" t="s">
        <v>402</v>
      </c>
      <c r="G53" t="s">
        <v>338</v>
      </c>
      <c r="H53">
        <v>8.6699999999999999E-2</v>
      </c>
      <c r="I53">
        <v>9.7600000000000006E-2</v>
      </c>
    </row>
    <row r="54" spans="1:9" x14ac:dyDescent="0.2">
      <c r="A54" t="s">
        <v>636</v>
      </c>
      <c r="B54" t="s">
        <v>637</v>
      </c>
      <c r="C54">
        <v>-2.1499999999999998E-2</v>
      </c>
      <c r="D54">
        <v>0.76509000000000005</v>
      </c>
      <c r="G54" t="s">
        <v>646</v>
      </c>
      <c r="H54">
        <v>-4.9599999999999998E-2</v>
      </c>
      <c r="I54" t="s">
        <v>402</v>
      </c>
    </row>
    <row r="55" spans="1:9" x14ac:dyDescent="0.2">
      <c r="A55" t="s">
        <v>636</v>
      </c>
      <c r="B55" t="s">
        <v>649</v>
      </c>
      <c r="C55">
        <v>1.6400000000000001E-2</v>
      </c>
      <c r="D55">
        <v>0.28295999999999999</v>
      </c>
      <c r="G55" t="s">
        <v>626</v>
      </c>
      <c r="H55">
        <v>-1E-3</v>
      </c>
      <c r="I55">
        <v>0.34369</v>
      </c>
    </row>
    <row r="56" spans="1:9" x14ac:dyDescent="0.2">
      <c r="A56" t="s">
        <v>636</v>
      </c>
      <c r="B56" t="s">
        <v>638</v>
      </c>
      <c r="C56">
        <v>-1.41E-2</v>
      </c>
      <c r="D56">
        <v>0.62192000000000003</v>
      </c>
      <c r="F56" t="s">
        <v>625</v>
      </c>
      <c r="G56" t="s">
        <v>610</v>
      </c>
      <c r="H56">
        <v>0.02</v>
      </c>
      <c r="I56">
        <v>0.23791000000000001</v>
      </c>
    </row>
    <row r="57" spans="1:9" x14ac:dyDescent="0.2">
      <c r="A57" t="s">
        <v>637</v>
      </c>
      <c r="B57" t="s">
        <v>649</v>
      </c>
      <c r="C57">
        <v>-3.15E-2</v>
      </c>
      <c r="D57">
        <v>0.60743000000000003</v>
      </c>
      <c r="G57" t="s">
        <v>335</v>
      </c>
      <c r="H57">
        <v>-3.1800000000000002E-2</v>
      </c>
      <c r="I57" t="s">
        <v>402</v>
      </c>
    </row>
    <row r="58" spans="1:9" x14ac:dyDescent="0.2">
      <c r="A58" t="s">
        <v>637</v>
      </c>
      <c r="B58" t="s">
        <v>638</v>
      </c>
      <c r="C58">
        <v>-1E-3</v>
      </c>
      <c r="D58">
        <v>0.34369</v>
      </c>
      <c r="G58" t="s">
        <v>339</v>
      </c>
      <c r="H58">
        <v>-9.4000000000000004E-3</v>
      </c>
      <c r="I58">
        <v>0.68288000000000004</v>
      </c>
    </row>
    <row r="59" spans="1:9" x14ac:dyDescent="0.2">
      <c r="A59" t="s">
        <v>649</v>
      </c>
      <c r="B59" t="s">
        <v>638</v>
      </c>
      <c r="C59">
        <v>1.7399999999999999E-2</v>
      </c>
      <c r="D59">
        <v>0.18664</v>
      </c>
      <c r="G59" t="s">
        <v>626</v>
      </c>
      <c r="H59">
        <v>1.7399999999999999E-2</v>
      </c>
      <c r="I59">
        <v>0.18664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opLeftCell="A136" workbookViewId="0">
      <selection activeCell="K143" sqref="K143:L151"/>
    </sheetView>
  </sheetViews>
  <sheetFormatPr baseColWidth="10" defaultRowHeight="15" x14ac:dyDescent="0.2"/>
  <sheetData>
    <row r="1" spans="1:18" x14ac:dyDescent="0.2">
      <c r="A1" t="s">
        <v>692</v>
      </c>
      <c r="O1" t="s">
        <v>693</v>
      </c>
    </row>
    <row r="2" spans="1:18" x14ac:dyDescent="0.2">
      <c r="A2" t="s">
        <v>688</v>
      </c>
      <c r="L2" t="s">
        <v>662</v>
      </c>
      <c r="O2" t="s">
        <v>399</v>
      </c>
    </row>
    <row r="3" spans="1:18" x14ac:dyDescent="0.2">
      <c r="B3" t="s">
        <v>405</v>
      </c>
      <c r="L3" t="s">
        <v>405</v>
      </c>
      <c r="O3" t="s">
        <v>694</v>
      </c>
    </row>
    <row r="4" spans="1:18" x14ac:dyDescent="0.2">
      <c r="A4" t="s">
        <v>167</v>
      </c>
      <c r="B4" t="s">
        <v>472</v>
      </c>
      <c r="C4" t="s">
        <v>473</v>
      </c>
      <c r="D4" t="s">
        <v>474</v>
      </c>
      <c r="E4" t="s">
        <v>475</v>
      </c>
      <c r="F4" t="s">
        <v>476</v>
      </c>
      <c r="G4" t="s">
        <v>477</v>
      </c>
      <c r="H4" t="s">
        <v>478</v>
      </c>
      <c r="I4" t="s">
        <v>479</v>
      </c>
      <c r="J4" t="s">
        <v>480</v>
      </c>
      <c r="K4" t="s">
        <v>481</v>
      </c>
      <c r="L4" t="s">
        <v>484</v>
      </c>
      <c r="M4" t="s">
        <v>485</v>
      </c>
      <c r="O4" t="s">
        <v>695</v>
      </c>
    </row>
    <row r="5" spans="1:18" x14ac:dyDescent="0.2">
      <c r="A5" t="s">
        <v>482</v>
      </c>
      <c r="B5">
        <v>0.58099999999999996</v>
      </c>
      <c r="C5">
        <v>0.81399999999999995</v>
      </c>
      <c r="D5">
        <v>0.93500000000000005</v>
      </c>
      <c r="E5">
        <v>0.91200000000000003</v>
      </c>
      <c r="F5">
        <v>0.94899999999999995</v>
      </c>
      <c r="G5">
        <v>0.91700000000000004</v>
      </c>
      <c r="H5">
        <v>2.7E-2</v>
      </c>
      <c r="I5">
        <v>5.0000000000000001E-3</v>
      </c>
      <c r="J5">
        <v>0.193</v>
      </c>
      <c r="K5">
        <v>0.107</v>
      </c>
      <c r="L5">
        <v>-2.9489999999999998E-3</v>
      </c>
      <c r="M5">
        <v>5.672E-3</v>
      </c>
      <c r="O5" t="s">
        <v>696</v>
      </c>
    </row>
    <row r="6" spans="1:18" x14ac:dyDescent="0.2">
      <c r="A6" t="s">
        <v>90</v>
      </c>
      <c r="B6">
        <v>0.47899999999999998</v>
      </c>
      <c r="C6">
        <v>0.52400000000000002</v>
      </c>
      <c r="D6">
        <v>0.94199999999999995</v>
      </c>
      <c r="E6">
        <v>0.91200000000000003</v>
      </c>
      <c r="F6">
        <v>0.93200000000000005</v>
      </c>
      <c r="G6">
        <v>0.91</v>
      </c>
      <c r="H6">
        <v>-2.3E-2</v>
      </c>
      <c r="I6">
        <v>-3.0000000000000001E-3</v>
      </c>
      <c r="J6">
        <v>0.44600000000000001</v>
      </c>
      <c r="K6">
        <v>0.439</v>
      </c>
      <c r="L6">
        <v>-6.3099999999999996E-3</v>
      </c>
      <c r="M6">
        <v>7.6999999999999996E-4</v>
      </c>
    </row>
    <row r="7" spans="1:18" x14ac:dyDescent="0.2">
      <c r="A7" t="s">
        <v>91</v>
      </c>
      <c r="B7">
        <v>0.22600000000000001</v>
      </c>
      <c r="C7">
        <v>0.21299999999999999</v>
      </c>
      <c r="D7">
        <v>0.44700000000000001</v>
      </c>
      <c r="E7">
        <v>0.5</v>
      </c>
      <c r="F7">
        <v>0.40500000000000003</v>
      </c>
      <c r="G7">
        <v>0.49399999999999999</v>
      </c>
      <c r="H7">
        <v>-0.121</v>
      </c>
      <c r="I7">
        <v>-1.2E-2</v>
      </c>
      <c r="J7">
        <v>0.72799999999999998</v>
      </c>
      <c r="K7">
        <v>0.55800000000000005</v>
      </c>
      <c r="L7">
        <v>-4.5407999999999997E-2</v>
      </c>
      <c r="M7">
        <v>-5.9519999999999998E-3</v>
      </c>
      <c r="P7" t="s">
        <v>442</v>
      </c>
      <c r="Q7" t="s">
        <v>704</v>
      </c>
      <c r="R7" t="s">
        <v>697</v>
      </c>
    </row>
    <row r="8" spans="1:18" x14ac:dyDescent="0.2">
      <c r="A8" t="s">
        <v>92</v>
      </c>
      <c r="B8">
        <v>0.39400000000000002</v>
      </c>
      <c r="C8">
        <v>0.34</v>
      </c>
      <c r="D8">
        <v>0.70599999999999996</v>
      </c>
      <c r="E8">
        <v>0.70799999999999996</v>
      </c>
      <c r="F8">
        <v>0.68</v>
      </c>
      <c r="G8">
        <v>0.71899999999999997</v>
      </c>
      <c r="H8">
        <v>2.3E-2</v>
      </c>
      <c r="I8">
        <v>2.1000000000000001E-2</v>
      </c>
      <c r="J8">
        <v>0.26500000000000001</v>
      </c>
      <c r="K8">
        <v>0.50800000000000001</v>
      </c>
      <c r="L8">
        <v>3.2655000000000003E-2</v>
      </c>
      <c r="M8">
        <v>1.2546E-2</v>
      </c>
      <c r="O8" t="s">
        <v>703</v>
      </c>
      <c r="P8">
        <v>3.69</v>
      </c>
      <c r="Q8">
        <v>3.9870000000000001</v>
      </c>
      <c r="R8">
        <v>6.6000000000000003E-2</v>
      </c>
    </row>
    <row r="9" spans="1:18" x14ac:dyDescent="0.2">
      <c r="A9" t="s">
        <v>93</v>
      </c>
      <c r="B9">
        <v>0.629</v>
      </c>
      <c r="C9">
        <v>0.57199999999999995</v>
      </c>
      <c r="D9">
        <v>0.81699999999999995</v>
      </c>
      <c r="E9">
        <v>0.89300000000000002</v>
      </c>
      <c r="F9">
        <v>0.84899999999999998</v>
      </c>
      <c r="G9">
        <v>0.88900000000000001</v>
      </c>
      <c r="H9">
        <v>1.6E-2</v>
      </c>
      <c r="I9">
        <v>-6.0000000000000001E-3</v>
      </c>
      <c r="J9">
        <v>0.41099999999999998</v>
      </c>
      <c r="K9">
        <v>0.36599999999999999</v>
      </c>
      <c r="L9">
        <v>3.4355999999999998E-2</v>
      </c>
      <c r="M9">
        <v>-4.6610000000000002E-3</v>
      </c>
      <c r="O9" t="s">
        <v>698</v>
      </c>
      <c r="P9">
        <v>0.47499999999999998</v>
      </c>
      <c r="Q9">
        <v>0.50600000000000001</v>
      </c>
      <c r="R9">
        <v>0.28179999999999999</v>
      </c>
    </row>
    <row r="10" spans="1:18" x14ac:dyDescent="0.2">
      <c r="A10" t="s">
        <v>113</v>
      </c>
      <c r="B10">
        <v>0.46200000000000002</v>
      </c>
      <c r="C10">
        <v>0.49299999999999999</v>
      </c>
      <c r="D10">
        <v>0.76900000000000002</v>
      </c>
      <c r="E10">
        <v>0.78500000000000003</v>
      </c>
      <c r="F10">
        <v>0.76300000000000001</v>
      </c>
      <c r="G10">
        <v>0.78600000000000003</v>
      </c>
      <c r="H10">
        <v>-3.0000000000000001E-3</v>
      </c>
      <c r="I10">
        <v>2E-3</v>
      </c>
      <c r="J10">
        <v>0.378</v>
      </c>
      <c r="K10">
        <v>0.373</v>
      </c>
      <c r="L10">
        <v>5.8989999999999997E-3</v>
      </c>
      <c r="M10">
        <v>2.0929999999999998E-3</v>
      </c>
      <c r="O10" t="s">
        <v>699</v>
      </c>
      <c r="P10">
        <v>0.78</v>
      </c>
      <c r="Q10">
        <v>0.77900000000000003</v>
      </c>
      <c r="R10">
        <v>0.95669999999999999</v>
      </c>
    </row>
    <row r="11" spans="1:18" x14ac:dyDescent="0.2">
      <c r="A11" t="s">
        <v>168</v>
      </c>
      <c r="H11">
        <v>-4.7E-2</v>
      </c>
      <c r="I11">
        <v>-7.0000000000000001E-3</v>
      </c>
      <c r="J11">
        <v>0.25900000000000001</v>
      </c>
      <c r="K11">
        <v>0.22600000000000001</v>
      </c>
      <c r="L11">
        <v>-1.5664999999999998E-2</v>
      </c>
      <c r="M11">
        <v>-3.8790000000000001E-3</v>
      </c>
      <c r="O11" t="s">
        <v>700</v>
      </c>
      <c r="P11">
        <v>0.39200000000000002</v>
      </c>
      <c r="Q11">
        <v>0.35099999999999998</v>
      </c>
      <c r="R11">
        <v>0.27239999999999998</v>
      </c>
    </row>
    <row r="12" spans="1:18" x14ac:dyDescent="0.2">
      <c r="A12" t="s">
        <v>169</v>
      </c>
      <c r="H12">
        <v>2.3E-2</v>
      </c>
      <c r="I12">
        <v>1.2E-2</v>
      </c>
      <c r="J12">
        <v>0.52900000000000003</v>
      </c>
      <c r="K12">
        <v>0.504</v>
      </c>
      <c r="L12">
        <v>2.5277999999999998E-2</v>
      </c>
      <c r="M12">
        <v>7.7510000000000001E-3</v>
      </c>
      <c r="O12" t="s">
        <v>701</v>
      </c>
      <c r="P12">
        <v>8.9999999999999993E-3</v>
      </c>
      <c r="Q12">
        <v>2E-3</v>
      </c>
      <c r="R12">
        <v>0.36309999999999998</v>
      </c>
    </row>
    <row r="13" spans="1:18" x14ac:dyDescent="0.2">
      <c r="A13" t="s">
        <v>483</v>
      </c>
      <c r="C13">
        <v>1</v>
      </c>
      <c r="E13">
        <v>0.5625</v>
      </c>
      <c r="G13">
        <v>0.21879999999999999</v>
      </c>
      <c r="I13">
        <v>1</v>
      </c>
      <c r="K13">
        <v>0.625</v>
      </c>
      <c r="M13">
        <v>1</v>
      </c>
    </row>
    <row r="14" spans="1:18" x14ac:dyDescent="0.2">
      <c r="O14" t="s">
        <v>452</v>
      </c>
    </row>
    <row r="15" spans="1:18" x14ac:dyDescent="0.2">
      <c r="B15" t="s">
        <v>406</v>
      </c>
      <c r="L15" t="s">
        <v>406</v>
      </c>
      <c r="O15" t="s">
        <v>694</v>
      </c>
      <c r="P15" t="s">
        <v>705</v>
      </c>
    </row>
    <row r="16" spans="1:18" x14ac:dyDescent="0.2">
      <c r="A16" t="s">
        <v>167</v>
      </c>
      <c r="B16" t="s">
        <v>472</v>
      </c>
      <c r="C16" t="s">
        <v>473</v>
      </c>
      <c r="D16" t="s">
        <v>474</v>
      </c>
      <c r="E16" t="s">
        <v>475</v>
      </c>
      <c r="F16" t="s">
        <v>476</v>
      </c>
      <c r="G16" t="s">
        <v>477</v>
      </c>
      <c r="H16" t="s">
        <v>478</v>
      </c>
      <c r="I16" t="s">
        <v>479</v>
      </c>
      <c r="J16" t="s">
        <v>480</v>
      </c>
      <c r="K16" t="s">
        <v>481</v>
      </c>
      <c r="L16" t="s">
        <v>484</v>
      </c>
      <c r="M16" t="s">
        <v>485</v>
      </c>
      <c r="O16" s="11" t="s">
        <v>706</v>
      </c>
    </row>
    <row r="17" spans="1:23" x14ac:dyDescent="0.2">
      <c r="A17" t="s">
        <v>482</v>
      </c>
      <c r="B17">
        <v>0.68300000000000005</v>
      </c>
      <c r="C17">
        <v>0.86</v>
      </c>
      <c r="D17">
        <v>0.92200000000000004</v>
      </c>
      <c r="E17">
        <v>0.92200000000000004</v>
      </c>
      <c r="F17">
        <v>0.90900000000000003</v>
      </c>
      <c r="G17">
        <v>0.91900000000000004</v>
      </c>
      <c r="H17">
        <v>7.0000000000000001E-3</v>
      </c>
      <c r="I17">
        <v>2E-3</v>
      </c>
      <c r="J17">
        <v>0.14099999999999999</v>
      </c>
      <c r="K17">
        <v>8.7999999999999995E-2</v>
      </c>
      <c r="L17">
        <v>-8.2199999999999999E-3</v>
      </c>
      <c r="M17">
        <v>2.4789999999999999E-3</v>
      </c>
      <c r="O17" s="12" t="s">
        <v>707</v>
      </c>
    </row>
    <row r="18" spans="1:23" x14ac:dyDescent="0.2">
      <c r="A18" t="s">
        <v>90</v>
      </c>
      <c r="B18">
        <v>0.33500000000000002</v>
      </c>
      <c r="C18">
        <v>0.502</v>
      </c>
      <c r="D18">
        <v>0.69099999999999995</v>
      </c>
      <c r="E18">
        <v>0.91600000000000004</v>
      </c>
      <c r="F18">
        <v>0.85099999999999998</v>
      </c>
      <c r="G18">
        <v>0.92</v>
      </c>
      <c r="H18">
        <v>0.11</v>
      </c>
      <c r="I18">
        <v>5.0000000000000001E-3</v>
      </c>
      <c r="J18">
        <v>0.48199999999999998</v>
      </c>
      <c r="K18">
        <v>0.432</v>
      </c>
      <c r="L18">
        <v>0.144427</v>
      </c>
      <c r="M18">
        <v>6.2500000000000003E-3</v>
      </c>
    </row>
    <row r="19" spans="1:23" x14ac:dyDescent="0.2">
      <c r="A19" t="s">
        <v>91</v>
      </c>
      <c r="B19">
        <v>0.13500000000000001</v>
      </c>
      <c r="C19">
        <v>0.17499999999999999</v>
      </c>
      <c r="D19">
        <v>0.497</v>
      </c>
      <c r="E19">
        <v>0.42199999999999999</v>
      </c>
      <c r="F19">
        <v>0.52300000000000002</v>
      </c>
      <c r="G19">
        <v>0.41199999999999998</v>
      </c>
      <c r="H19">
        <v>3.5000000000000003E-2</v>
      </c>
      <c r="I19">
        <v>-8.9999999999999993E-3</v>
      </c>
      <c r="J19">
        <v>0.755</v>
      </c>
      <c r="K19">
        <v>0.56200000000000006</v>
      </c>
      <c r="L19">
        <v>0.15099299999999999</v>
      </c>
      <c r="M19">
        <v>-5.842E-3</v>
      </c>
      <c r="P19" s="15" t="s">
        <v>442</v>
      </c>
      <c r="Q19" s="15" t="s">
        <v>704</v>
      </c>
      <c r="R19" s="14" t="s">
        <v>697</v>
      </c>
    </row>
    <row r="20" spans="1:23" x14ac:dyDescent="0.2">
      <c r="A20" t="s">
        <v>92</v>
      </c>
      <c r="B20">
        <v>0.51100000000000001</v>
      </c>
      <c r="C20">
        <v>0.374</v>
      </c>
      <c r="D20">
        <v>0.82599999999999996</v>
      </c>
      <c r="E20">
        <v>0.66400000000000003</v>
      </c>
      <c r="F20">
        <v>0.82299999999999995</v>
      </c>
      <c r="G20">
        <v>0.72399999999999998</v>
      </c>
      <c r="H20">
        <v>3.4000000000000002E-2</v>
      </c>
      <c r="I20">
        <v>2.8000000000000001E-2</v>
      </c>
      <c r="J20">
        <v>0.39</v>
      </c>
      <c r="K20">
        <v>0.501</v>
      </c>
      <c r="L20">
        <v>6.4603999999999995E-2</v>
      </c>
      <c r="M20">
        <v>1.9396E-2</v>
      </c>
      <c r="O20" s="13" t="s">
        <v>708</v>
      </c>
      <c r="P20" s="15">
        <v>1.6679999999999999</v>
      </c>
      <c r="Q20" s="15">
        <v>1.7569999999999999</v>
      </c>
      <c r="R20">
        <v>2.5600000000000001E-2</v>
      </c>
    </row>
    <row r="21" spans="1:23" x14ac:dyDescent="0.2">
      <c r="A21" t="s">
        <v>93</v>
      </c>
      <c r="B21">
        <v>0.5</v>
      </c>
      <c r="C21">
        <v>0.62</v>
      </c>
      <c r="D21">
        <v>0.81799999999999995</v>
      </c>
      <c r="E21">
        <v>0.89800000000000002</v>
      </c>
      <c r="F21">
        <v>0.89200000000000002</v>
      </c>
      <c r="G21">
        <v>0.89500000000000002</v>
      </c>
      <c r="H21">
        <v>0.04</v>
      </c>
      <c r="I21">
        <v>-2E-3</v>
      </c>
      <c r="J21">
        <v>0.48799999999999999</v>
      </c>
      <c r="K21">
        <v>0.30099999999999999</v>
      </c>
      <c r="L21">
        <v>0.111557</v>
      </c>
      <c r="M21">
        <v>-4.1700000000000001E-3</v>
      </c>
      <c r="O21" s="13" t="s">
        <v>698</v>
      </c>
      <c r="P21" s="15">
        <v>0.39300000000000002</v>
      </c>
      <c r="Q21" s="15">
        <v>0.41199999999999998</v>
      </c>
      <c r="R21">
        <v>0.27760000000000001</v>
      </c>
    </row>
    <row r="22" spans="1:23" x14ac:dyDescent="0.2">
      <c r="A22" t="s">
        <v>113</v>
      </c>
      <c r="B22">
        <v>0.433</v>
      </c>
      <c r="C22">
        <v>0.50600000000000001</v>
      </c>
      <c r="D22">
        <v>0.751</v>
      </c>
      <c r="E22">
        <v>0.76400000000000001</v>
      </c>
      <c r="F22">
        <v>0.8</v>
      </c>
      <c r="G22">
        <v>0.77400000000000002</v>
      </c>
      <c r="H22">
        <v>4.5999999999999999E-2</v>
      </c>
      <c r="I22">
        <v>5.0000000000000001E-3</v>
      </c>
      <c r="J22">
        <v>0.42499999999999999</v>
      </c>
      <c r="K22">
        <v>0.34799999999999998</v>
      </c>
      <c r="L22">
        <v>8.4813E-2</v>
      </c>
      <c r="M22">
        <v>3.5890000000000002E-3</v>
      </c>
      <c r="O22" s="13" t="s">
        <v>699</v>
      </c>
      <c r="P22" s="15">
        <v>0.73599999999999999</v>
      </c>
      <c r="Q22" s="15">
        <v>0.76300000000000001</v>
      </c>
      <c r="R22">
        <v>9.6500000000000002E-2</v>
      </c>
    </row>
    <row r="23" spans="1:23" x14ac:dyDescent="0.2">
      <c r="H23">
        <v>1.7999999999999999E-2</v>
      </c>
      <c r="I23">
        <v>-3.0000000000000001E-3</v>
      </c>
      <c r="J23">
        <v>0.27</v>
      </c>
      <c r="K23">
        <v>0.19800000000000001</v>
      </c>
      <c r="L23">
        <v>3.0429999999999999E-2</v>
      </c>
      <c r="M23">
        <v>-2.7699999999999999E-3</v>
      </c>
      <c r="O23" s="13" t="s">
        <v>700</v>
      </c>
      <c r="P23" s="15">
        <v>0.46600000000000003</v>
      </c>
      <c r="Q23" s="15">
        <v>0.46</v>
      </c>
      <c r="R23">
        <v>0.83850000000000002</v>
      </c>
    </row>
    <row r="24" spans="1:23" x14ac:dyDescent="0.2">
      <c r="H24">
        <v>8.2000000000000003E-2</v>
      </c>
      <c r="I24">
        <v>1.7000000000000001E-2</v>
      </c>
      <c r="J24">
        <v>0.59899999999999998</v>
      </c>
      <c r="K24">
        <v>0.499</v>
      </c>
      <c r="L24">
        <v>0.13944100000000001</v>
      </c>
      <c r="M24">
        <v>1.1172E-2</v>
      </c>
      <c r="O24" s="13" t="s">
        <v>701</v>
      </c>
      <c r="P24" s="15">
        <v>1.7999999999999999E-2</v>
      </c>
      <c r="Q24" s="15">
        <v>3.0000000000000001E-3</v>
      </c>
      <c r="R24">
        <v>0.1208</v>
      </c>
    </row>
    <row r="25" spans="1:23" x14ac:dyDescent="0.2">
      <c r="A25" t="s">
        <v>483</v>
      </c>
      <c r="C25">
        <v>0.3125</v>
      </c>
      <c r="E25">
        <v>0.85509999999999997</v>
      </c>
      <c r="G25">
        <v>0.8125</v>
      </c>
      <c r="I25">
        <v>6.25E-2</v>
      </c>
      <c r="K25">
        <v>0.3125</v>
      </c>
      <c r="M25">
        <v>0.125</v>
      </c>
      <c r="O25" s="15"/>
      <c r="P25" s="15"/>
      <c r="Q25" s="15"/>
      <c r="R25" s="15"/>
      <c r="S25" s="15"/>
      <c r="T25" s="15"/>
      <c r="U25" s="15"/>
      <c r="V25" s="15"/>
      <c r="W25" s="15"/>
    </row>
    <row r="27" spans="1:23" x14ac:dyDescent="0.2">
      <c r="B27" t="s">
        <v>408</v>
      </c>
      <c r="L27" t="s">
        <v>408</v>
      </c>
      <c r="O27" s="15" t="s">
        <v>452</v>
      </c>
    </row>
    <row r="28" spans="1:23" x14ac:dyDescent="0.2">
      <c r="A28" t="s">
        <v>167</v>
      </c>
      <c r="B28" t="s">
        <v>472</v>
      </c>
      <c r="C28" t="s">
        <v>473</v>
      </c>
      <c r="D28" t="s">
        <v>474</v>
      </c>
      <c r="E28" t="s">
        <v>475</v>
      </c>
      <c r="F28" t="s">
        <v>476</v>
      </c>
      <c r="G28" t="s">
        <v>477</v>
      </c>
      <c r="H28" t="s">
        <v>478</v>
      </c>
      <c r="I28" t="s">
        <v>479</v>
      </c>
      <c r="J28" t="s">
        <v>480</v>
      </c>
      <c r="K28" t="s">
        <v>481</v>
      </c>
      <c r="L28" t="s">
        <v>484</v>
      </c>
      <c r="M28" t="s">
        <v>485</v>
      </c>
      <c r="O28" s="15" t="s">
        <v>694</v>
      </c>
      <c r="P28" t="s">
        <v>709</v>
      </c>
    </row>
    <row r="29" spans="1:23" x14ac:dyDescent="0.2">
      <c r="A29" t="s">
        <v>482</v>
      </c>
      <c r="B29">
        <v>0.8</v>
      </c>
      <c r="C29">
        <v>0.81499999999999995</v>
      </c>
      <c r="D29">
        <v>0.80800000000000005</v>
      </c>
      <c r="E29">
        <v>0.92</v>
      </c>
      <c r="F29">
        <v>0.93200000000000005</v>
      </c>
      <c r="G29">
        <v>0.92100000000000004</v>
      </c>
      <c r="H29">
        <v>6.7000000000000004E-2</v>
      </c>
      <c r="I29">
        <v>2E-3</v>
      </c>
      <c r="J29">
        <v>-0.04</v>
      </c>
      <c r="K29">
        <v>0.115</v>
      </c>
      <c r="L29">
        <v>6.6420000000000007E-2</v>
      </c>
      <c r="M29">
        <v>1.15E-3</v>
      </c>
      <c r="O29" s="15" t="s">
        <v>710</v>
      </c>
      <c r="P29" s="15"/>
    </row>
    <row r="30" spans="1:23" x14ac:dyDescent="0.2">
      <c r="A30" t="s">
        <v>90</v>
      </c>
      <c r="B30">
        <v>0.48599999999999999</v>
      </c>
      <c r="C30">
        <v>0.52200000000000002</v>
      </c>
      <c r="D30">
        <v>1.0920000000000001</v>
      </c>
      <c r="E30">
        <v>0.90400000000000003</v>
      </c>
      <c r="F30">
        <v>0.89</v>
      </c>
      <c r="G30">
        <v>0.90900000000000003</v>
      </c>
      <c r="H30">
        <v>-0.151</v>
      </c>
      <c r="I30">
        <v>7.0000000000000001E-3</v>
      </c>
      <c r="J30">
        <v>0.58499999999999996</v>
      </c>
      <c r="K30">
        <v>0.434</v>
      </c>
      <c r="L30">
        <v>9.1259000000000007E-2</v>
      </c>
      <c r="M30">
        <v>7.3239999999999998E-3</v>
      </c>
      <c r="O30" s="15" t="s">
        <v>711</v>
      </c>
      <c r="P30" s="15"/>
    </row>
    <row r="31" spans="1:23" x14ac:dyDescent="0.2">
      <c r="A31" t="s">
        <v>91</v>
      </c>
      <c r="B31">
        <v>0.2</v>
      </c>
      <c r="C31">
        <v>0.192</v>
      </c>
      <c r="D31">
        <v>0.67700000000000005</v>
      </c>
      <c r="E31">
        <v>0.46700000000000003</v>
      </c>
      <c r="F31">
        <v>0.64100000000000001</v>
      </c>
      <c r="G31">
        <v>0.46200000000000002</v>
      </c>
      <c r="H31">
        <v>-9.8000000000000004E-2</v>
      </c>
      <c r="I31">
        <v>-1.2999999999999999E-2</v>
      </c>
      <c r="J31">
        <v>0.88400000000000001</v>
      </c>
      <c r="K31">
        <v>0.60599999999999998</v>
      </c>
      <c r="L31">
        <v>0.25649899999999998</v>
      </c>
      <c r="M31">
        <v>-2.7590000000000002E-3</v>
      </c>
      <c r="O31" s="15" t="s">
        <v>712</v>
      </c>
      <c r="P31" s="15"/>
    </row>
    <row r="32" spans="1:23" x14ac:dyDescent="0.2">
      <c r="A32" t="s">
        <v>92</v>
      </c>
      <c r="B32">
        <v>0.32500000000000001</v>
      </c>
      <c r="C32">
        <v>0.35399999999999998</v>
      </c>
      <c r="D32">
        <v>0.36699999999999999</v>
      </c>
      <c r="E32">
        <v>0.7</v>
      </c>
      <c r="F32">
        <v>0.49199999999999999</v>
      </c>
      <c r="G32">
        <v>0.70799999999999996</v>
      </c>
      <c r="H32">
        <v>9.6000000000000002E-2</v>
      </c>
      <c r="I32">
        <v>1.7999999999999999E-2</v>
      </c>
      <c r="J32">
        <v>0.41099999999999998</v>
      </c>
      <c r="K32">
        <v>0.47799999999999998</v>
      </c>
      <c r="L32">
        <v>0.18440699999999999</v>
      </c>
      <c r="M32">
        <v>6.509E-3</v>
      </c>
      <c r="O32" s="15" t="s">
        <v>713</v>
      </c>
      <c r="P32" s="15"/>
    </row>
    <row r="33" spans="1:24" x14ac:dyDescent="0.2">
      <c r="A33" t="s">
        <v>93</v>
      </c>
      <c r="B33">
        <v>0.81399999999999995</v>
      </c>
      <c r="C33">
        <v>0.60399999999999998</v>
      </c>
      <c r="D33">
        <v>1.0129999999999999</v>
      </c>
      <c r="E33">
        <v>0.89500000000000002</v>
      </c>
      <c r="F33">
        <v>0.96</v>
      </c>
      <c r="G33">
        <v>0.89100000000000001</v>
      </c>
      <c r="H33">
        <v>-2.1000000000000001E-2</v>
      </c>
      <c r="I33">
        <v>-4.0000000000000001E-3</v>
      </c>
      <c r="J33">
        <v>0.26300000000000001</v>
      </c>
      <c r="K33">
        <v>0.35599999999999998</v>
      </c>
      <c r="L33">
        <v>8.0582000000000001E-2</v>
      </c>
      <c r="M33">
        <v>-2.5579999999999999E-3</v>
      </c>
      <c r="O33" s="15"/>
      <c r="P33" s="15"/>
    </row>
    <row r="34" spans="1:24" x14ac:dyDescent="0.2">
      <c r="A34" t="s">
        <v>113</v>
      </c>
      <c r="B34">
        <v>0.52500000000000002</v>
      </c>
      <c r="C34">
        <v>0.497</v>
      </c>
      <c r="D34">
        <v>0.79100000000000004</v>
      </c>
      <c r="E34">
        <v>0.77700000000000002</v>
      </c>
      <c r="F34">
        <v>0.78300000000000003</v>
      </c>
      <c r="G34">
        <v>0.77800000000000002</v>
      </c>
      <c r="H34">
        <v>-2.8000000000000001E-2</v>
      </c>
      <c r="I34">
        <v>3.0000000000000001E-3</v>
      </c>
      <c r="J34">
        <v>0.39700000000000002</v>
      </c>
      <c r="K34">
        <v>0.36899999999999999</v>
      </c>
      <c r="L34">
        <v>0.119864</v>
      </c>
      <c r="M34">
        <v>1.9949999999999998E-3</v>
      </c>
      <c r="P34" t="s">
        <v>714</v>
      </c>
      <c r="Q34" t="s">
        <v>715</v>
      </c>
      <c r="R34" t="s">
        <v>716</v>
      </c>
      <c r="S34" t="s">
        <v>717</v>
      </c>
      <c r="T34" s="15" t="s">
        <v>697</v>
      </c>
    </row>
    <row r="35" spans="1:24" x14ac:dyDescent="0.2">
      <c r="H35">
        <v>-0.112</v>
      </c>
      <c r="I35">
        <v>-5.0000000000000001E-3</v>
      </c>
      <c r="J35">
        <v>0.13700000000000001</v>
      </c>
      <c r="K35">
        <v>0.22600000000000001</v>
      </c>
      <c r="L35">
        <v>7.5500999999999999E-2</v>
      </c>
      <c r="M35">
        <v>-1.5529999999999999E-3</v>
      </c>
      <c r="O35" s="15" t="s">
        <v>708</v>
      </c>
      <c r="P35" s="15">
        <v>1.6839999999999999</v>
      </c>
      <c r="Q35" s="15">
        <v>1.7410000000000001</v>
      </c>
      <c r="R35" s="15">
        <v>1.5649999999999999</v>
      </c>
      <c r="S35" s="15">
        <v>1.7729999999999999</v>
      </c>
      <c r="T35">
        <v>3.5999999999999999E-3</v>
      </c>
    </row>
    <row r="36" spans="1:24" x14ac:dyDescent="0.2">
      <c r="H36">
        <v>5.0999999999999997E-2</v>
      </c>
      <c r="I36">
        <v>1.0999999999999999E-2</v>
      </c>
      <c r="J36">
        <v>0.67500000000000004</v>
      </c>
      <c r="K36">
        <v>0.502</v>
      </c>
      <c r="L36">
        <v>0.196017</v>
      </c>
      <c r="M36">
        <v>5.5459999999999997E-3</v>
      </c>
      <c r="O36" s="15" t="s">
        <v>698</v>
      </c>
      <c r="P36" s="15">
        <v>0.39</v>
      </c>
      <c r="Q36" s="15">
        <v>0.42099999999999999</v>
      </c>
      <c r="R36" s="15">
        <v>0.4</v>
      </c>
      <c r="S36" s="15">
        <v>0.39100000000000001</v>
      </c>
      <c r="T36">
        <v>0.65739999999999998</v>
      </c>
    </row>
    <row r="37" spans="1:24" x14ac:dyDescent="0.2">
      <c r="A37" t="s">
        <v>483</v>
      </c>
      <c r="C37">
        <v>0.8125</v>
      </c>
      <c r="E37">
        <v>0.8125</v>
      </c>
      <c r="G37">
        <v>1</v>
      </c>
      <c r="I37">
        <v>0.625</v>
      </c>
      <c r="K37">
        <v>1</v>
      </c>
      <c r="M37">
        <v>6.25E-2</v>
      </c>
      <c r="O37" s="15" t="s">
        <v>699</v>
      </c>
      <c r="P37" s="15">
        <v>0.74399999999999999</v>
      </c>
      <c r="Q37" s="15">
        <v>0.748</v>
      </c>
      <c r="R37" s="15">
        <v>0.73299999999999998</v>
      </c>
      <c r="S37" s="15">
        <v>0.79300000000000004</v>
      </c>
      <c r="T37">
        <v>6.93E-2</v>
      </c>
    </row>
    <row r="38" spans="1:24" x14ac:dyDescent="0.2">
      <c r="O38" s="15" t="s">
        <v>700</v>
      </c>
      <c r="P38" s="15">
        <v>0.47499999999999998</v>
      </c>
      <c r="Q38" s="15">
        <v>0.437</v>
      </c>
      <c r="R38" s="15">
        <v>0.45500000000000002</v>
      </c>
      <c r="S38" s="15">
        <v>0.50700000000000001</v>
      </c>
      <c r="T38">
        <v>0.41899999999999998</v>
      </c>
    </row>
    <row r="39" spans="1:24" x14ac:dyDescent="0.2">
      <c r="A39" t="s">
        <v>689</v>
      </c>
      <c r="B39" t="s">
        <v>650</v>
      </c>
      <c r="C39" t="s">
        <v>405</v>
      </c>
      <c r="E39" t="s">
        <v>406</v>
      </c>
      <c r="G39" t="s">
        <v>408</v>
      </c>
      <c r="I39" t="s">
        <v>731</v>
      </c>
      <c r="O39" s="15" t="s">
        <v>701</v>
      </c>
      <c r="P39" s="15">
        <v>8.0000000000000002E-3</v>
      </c>
      <c r="Q39" s="15">
        <v>1E-3</v>
      </c>
      <c r="R39" s="15">
        <v>7.0000000000000001E-3</v>
      </c>
      <c r="S39" s="15">
        <v>-1E-3</v>
      </c>
      <c r="T39">
        <v>0.87560000000000004</v>
      </c>
    </row>
    <row r="40" spans="1:24" x14ac:dyDescent="0.2">
      <c r="B40" t="s">
        <v>167</v>
      </c>
      <c r="C40" t="s">
        <v>484</v>
      </c>
      <c r="D40" t="s">
        <v>485</v>
      </c>
      <c r="E40" t="s">
        <v>484</v>
      </c>
      <c r="F40" t="s">
        <v>485</v>
      </c>
      <c r="G40" t="s">
        <v>484</v>
      </c>
      <c r="H40" t="s">
        <v>485</v>
      </c>
      <c r="I40" s="15" t="s">
        <v>484</v>
      </c>
      <c r="J40" s="15" t="s">
        <v>485</v>
      </c>
    </row>
    <row r="41" spans="1:24" x14ac:dyDescent="0.2">
      <c r="B41" t="s">
        <v>482</v>
      </c>
      <c r="C41">
        <v>-2.9489999999999998E-3</v>
      </c>
      <c r="D41">
        <v>5.672E-3</v>
      </c>
      <c r="E41">
        <v>-8.2199999999999999E-3</v>
      </c>
      <c r="F41">
        <v>2.4789999999999999E-3</v>
      </c>
      <c r="G41">
        <v>6.6420000000000007E-2</v>
      </c>
      <c r="H41">
        <v>1.15E-3</v>
      </c>
      <c r="I41" s="15">
        <v>1.0241999999999999E-2</v>
      </c>
      <c r="J41">
        <v>5.071E-3</v>
      </c>
    </row>
    <row r="42" spans="1:24" x14ac:dyDescent="0.2">
      <c r="B42" t="s">
        <v>90</v>
      </c>
      <c r="C42">
        <v>-6.3099999999999996E-3</v>
      </c>
      <c r="D42">
        <v>7.6999999999999996E-4</v>
      </c>
      <c r="E42">
        <v>0.144427</v>
      </c>
      <c r="F42">
        <v>6.2500000000000003E-3</v>
      </c>
      <c r="G42">
        <v>9.1259000000000007E-2</v>
      </c>
      <c r="H42">
        <v>7.3239999999999998E-3</v>
      </c>
      <c r="I42" s="15">
        <v>2.8308E-2</v>
      </c>
      <c r="J42">
        <v>4.5139999999999998E-3</v>
      </c>
      <c r="O42" s="15" t="s">
        <v>452</v>
      </c>
    </row>
    <row r="43" spans="1:24" x14ac:dyDescent="0.2">
      <c r="B43" t="s">
        <v>91</v>
      </c>
      <c r="C43">
        <v>-4.5407999999999997E-2</v>
      </c>
      <c r="D43">
        <v>-5.9519999999999998E-3</v>
      </c>
      <c r="E43">
        <v>0.15099299999999999</v>
      </c>
      <c r="F43">
        <v>-5.842E-3</v>
      </c>
      <c r="G43">
        <v>0.25649899999999998</v>
      </c>
      <c r="H43">
        <v>-2.7590000000000002E-3</v>
      </c>
      <c r="I43" s="15">
        <v>4.5428999999999997E-2</v>
      </c>
      <c r="J43">
        <v>2.9100000000000003E-4</v>
      </c>
      <c r="O43" s="15" t="s">
        <v>694</v>
      </c>
      <c r="P43" t="s">
        <v>718</v>
      </c>
    </row>
    <row r="44" spans="1:24" x14ac:dyDescent="0.2">
      <c r="B44" t="s">
        <v>92</v>
      </c>
      <c r="C44">
        <v>3.2655000000000003E-2</v>
      </c>
      <c r="D44">
        <v>1.2546E-2</v>
      </c>
      <c r="E44">
        <v>6.4603999999999995E-2</v>
      </c>
      <c r="F44">
        <v>1.9396E-2</v>
      </c>
      <c r="G44">
        <v>0.18440699999999999</v>
      </c>
      <c r="H44">
        <v>6.509E-3</v>
      </c>
      <c r="I44" s="15">
        <v>2.2748000000000001E-2</v>
      </c>
      <c r="J44">
        <v>6.5970000000000004E-3</v>
      </c>
      <c r="O44" s="15" t="s">
        <v>719</v>
      </c>
    </row>
    <row r="45" spans="1:24" x14ac:dyDescent="0.2">
      <c r="B45" t="s">
        <v>93</v>
      </c>
      <c r="C45">
        <v>3.4355999999999998E-2</v>
      </c>
      <c r="D45">
        <v>-4.6610000000000002E-3</v>
      </c>
      <c r="E45">
        <v>0.111557</v>
      </c>
      <c r="F45">
        <v>-4.1700000000000001E-3</v>
      </c>
      <c r="G45">
        <v>8.0582000000000001E-2</v>
      </c>
      <c r="H45">
        <v>-2.5579999999999999E-3</v>
      </c>
      <c r="I45" s="15">
        <v>1.5004E-2</v>
      </c>
      <c r="J45">
        <v>-2.4399999999999999E-3</v>
      </c>
      <c r="O45" s="15" t="s">
        <v>702</v>
      </c>
      <c r="P45">
        <v>1.5649999999999999</v>
      </c>
      <c r="Q45" t="s">
        <v>698</v>
      </c>
      <c r="R45">
        <v>0.4</v>
      </c>
      <c r="S45" t="s">
        <v>699</v>
      </c>
      <c r="T45">
        <v>0.73299999999999998</v>
      </c>
      <c r="U45" t="s">
        <v>700</v>
      </c>
      <c r="V45">
        <v>0.45500000000000002</v>
      </c>
      <c r="W45" t="s">
        <v>701</v>
      </c>
      <c r="X45">
        <v>7.0000000000000001E-3</v>
      </c>
    </row>
    <row r="46" spans="1:24" x14ac:dyDescent="0.2">
      <c r="B46" t="s">
        <v>486</v>
      </c>
      <c r="C46">
        <v>5.8989999999999997E-3</v>
      </c>
      <c r="D46">
        <v>2.0929999999999998E-3</v>
      </c>
      <c r="E46">
        <v>8.4813E-2</v>
      </c>
      <c r="F46">
        <v>3.5890000000000002E-3</v>
      </c>
      <c r="G46">
        <v>0.119864</v>
      </c>
      <c r="H46">
        <v>1.9949999999999998E-3</v>
      </c>
      <c r="I46">
        <v>2.1807E-2</v>
      </c>
      <c r="J46">
        <v>2.9459999999999998E-3</v>
      </c>
      <c r="O46" s="15" t="s">
        <v>720</v>
      </c>
    </row>
    <row r="47" spans="1:24" x14ac:dyDescent="0.2">
      <c r="B47" t="s">
        <v>487</v>
      </c>
      <c r="C47">
        <v>-1.5664999999999998E-2</v>
      </c>
      <c r="D47">
        <v>-3.8790000000000001E-3</v>
      </c>
      <c r="E47">
        <v>3.0429999999999999E-2</v>
      </c>
      <c r="F47">
        <v>-2.7699999999999999E-3</v>
      </c>
      <c r="G47">
        <v>7.5500999999999999E-2</v>
      </c>
      <c r="H47">
        <v>-1.5529999999999999E-3</v>
      </c>
      <c r="I47">
        <v>1.3938000000000001E-2</v>
      </c>
      <c r="J47">
        <v>-4.2200000000000001E-4</v>
      </c>
      <c r="O47" s="15" t="s">
        <v>702</v>
      </c>
      <c r="P47">
        <v>1.7729999999999999</v>
      </c>
      <c r="Q47" t="s">
        <v>698</v>
      </c>
      <c r="R47">
        <v>0.39100000000000001</v>
      </c>
      <c r="S47" t="s">
        <v>699</v>
      </c>
      <c r="T47">
        <v>0.79300000000000004</v>
      </c>
      <c r="U47" t="s">
        <v>700</v>
      </c>
      <c r="V47">
        <v>0.50700000000000001</v>
      </c>
      <c r="W47" t="s">
        <v>701</v>
      </c>
      <c r="X47">
        <v>-1E-3</v>
      </c>
    </row>
    <row r="48" spans="1:24" x14ac:dyDescent="0.2">
      <c r="B48" t="s">
        <v>488</v>
      </c>
      <c r="C48">
        <v>2.5277999999999998E-2</v>
      </c>
      <c r="D48">
        <v>7.7510000000000001E-3</v>
      </c>
      <c r="E48">
        <v>0.13944100000000001</v>
      </c>
      <c r="F48">
        <v>1.1172E-2</v>
      </c>
      <c r="G48">
        <v>0.196017</v>
      </c>
      <c r="H48">
        <v>5.5459999999999997E-3</v>
      </c>
      <c r="I48">
        <v>3.3605000000000003E-2</v>
      </c>
      <c r="J48">
        <v>5.4359999999999999E-3</v>
      </c>
      <c r="O48" s="15"/>
    </row>
    <row r="49" spans="2:18" x14ac:dyDescent="0.2"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P49" t="s">
        <v>442</v>
      </c>
      <c r="Q49" t="s">
        <v>704</v>
      </c>
      <c r="R49" s="15" t="s">
        <v>697</v>
      </c>
    </row>
    <row r="50" spans="2:18" x14ac:dyDescent="0.2">
      <c r="O50" s="15" t="s">
        <v>708</v>
      </c>
      <c r="P50" s="15">
        <v>1.5649999999999999</v>
      </c>
      <c r="Q50" s="15">
        <v>1.7729999999999999</v>
      </c>
      <c r="R50">
        <v>2.9999999999999997E-4</v>
      </c>
    </row>
    <row r="51" spans="2:18" x14ac:dyDescent="0.2">
      <c r="O51" s="15" t="s">
        <v>698</v>
      </c>
      <c r="P51" s="15">
        <v>0.4</v>
      </c>
      <c r="Q51" s="15">
        <v>0.39100000000000001</v>
      </c>
      <c r="R51">
        <v>0.74780000000000002</v>
      </c>
    </row>
    <row r="52" spans="2:18" x14ac:dyDescent="0.2">
      <c r="O52" s="15" t="s">
        <v>699</v>
      </c>
      <c r="P52" s="15">
        <v>0.73299999999999998</v>
      </c>
      <c r="Q52" s="15">
        <v>0.79300000000000004</v>
      </c>
      <c r="R52">
        <v>1.0699999999999999E-2</v>
      </c>
    </row>
    <row r="53" spans="2:18" x14ac:dyDescent="0.2">
      <c r="O53" s="15" t="s">
        <v>700</v>
      </c>
      <c r="P53" s="15">
        <v>0.45500000000000002</v>
      </c>
      <c r="Q53" s="15">
        <v>0.50700000000000001</v>
      </c>
      <c r="R53">
        <v>0.2205</v>
      </c>
    </row>
    <row r="54" spans="2:18" x14ac:dyDescent="0.2">
      <c r="O54" s="15" t="s">
        <v>701</v>
      </c>
      <c r="P54" s="15">
        <v>7.0000000000000001E-3</v>
      </c>
      <c r="Q54" s="15">
        <v>-1E-3</v>
      </c>
      <c r="R54">
        <v>0.52569999999999995</v>
      </c>
    </row>
    <row r="79" spans="1:13" x14ac:dyDescent="0.2">
      <c r="A79" t="s">
        <v>690</v>
      </c>
      <c r="M79" t="s">
        <v>662</v>
      </c>
    </row>
    <row r="80" spans="1:13" x14ac:dyDescent="0.2">
      <c r="A80" t="s">
        <v>405</v>
      </c>
      <c r="M80" t="s">
        <v>405</v>
      </c>
    </row>
    <row r="81" spans="1:14" x14ac:dyDescent="0.2">
      <c r="B81" t="s">
        <v>167</v>
      </c>
      <c r="C81" t="s">
        <v>489</v>
      </c>
      <c r="D81" t="s">
        <v>490</v>
      </c>
      <c r="E81" t="s">
        <v>491</v>
      </c>
      <c r="F81" t="s">
        <v>492</v>
      </c>
      <c r="G81" t="s">
        <v>493</v>
      </c>
      <c r="H81" t="s">
        <v>494</v>
      </c>
      <c r="I81" t="s">
        <v>495</v>
      </c>
      <c r="J81" t="s">
        <v>496</v>
      </c>
      <c r="K81" t="s">
        <v>497</v>
      </c>
      <c r="L81" t="s">
        <v>498</v>
      </c>
      <c r="M81" t="s">
        <v>484</v>
      </c>
      <c r="N81" t="s">
        <v>485</v>
      </c>
    </row>
    <row r="82" spans="1:14" x14ac:dyDescent="0.2">
      <c r="B82" t="s">
        <v>90</v>
      </c>
      <c r="C82">
        <v>0.373</v>
      </c>
      <c r="D82">
        <v>0.48899999999999999</v>
      </c>
      <c r="E82">
        <v>0.92900000000000005</v>
      </c>
      <c r="F82">
        <v>0.91100000000000003</v>
      </c>
      <c r="G82">
        <v>0.94499999999999995</v>
      </c>
      <c r="H82">
        <v>0.91400000000000003</v>
      </c>
      <c r="I82">
        <v>6.0000000000000001E-3</v>
      </c>
      <c r="J82">
        <v>4.0000000000000001E-3</v>
      </c>
      <c r="K82">
        <v>0.46200000000000002</v>
      </c>
      <c r="L82">
        <v>0.46500000000000002</v>
      </c>
      <c r="M82">
        <v>4.64E-4</v>
      </c>
      <c r="N82">
        <v>3.189E-3</v>
      </c>
    </row>
    <row r="83" spans="1:14" x14ac:dyDescent="0.2">
      <c r="B83" t="s">
        <v>91</v>
      </c>
      <c r="C83">
        <v>0.27800000000000002</v>
      </c>
      <c r="D83">
        <v>0.23499999999999999</v>
      </c>
      <c r="E83">
        <v>0.50800000000000001</v>
      </c>
      <c r="F83">
        <v>0.50800000000000001</v>
      </c>
      <c r="G83">
        <v>0.47399999999999998</v>
      </c>
      <c r="H83">
        <v>0.50900000000000001</v>
      </c>
      <c r="I83">
        <v>-6.6000000000000003E-2</v>
      </c>
      <c r="J83">
        <v>2E-3</v>
      </c>
      <c r="K83">
        <v>0.71799999999999997</v>
      </c>
      <c r="L83">
        <v>0.52500000000000002</v>
      </c>
      <c r="M83">
        <v>-2.0129000000000001E-2</v>
      </c>
      <c r="N83">
        <v>3.2669999999999999E-3</v>
      </c>
    </row>
    <row r="84" spans="1:14" x14ac:dyDescent="0.2">
      <c r="B84" t="s">
        <v>92</v>
      </c>
      <c r="C84">
        <v>0.27</v>
      </c>
      <c r="D84">
        <v>0.30299999999999999</v>
      </c>
      <c r="E84">
        <v>0.56299999999999994</v>
      </c>
      <c r="F84">
        <v>0.71299999999999997</v>
      </c>
      <c r="G84">
        <v>0.57699999999999996</v>
      </c>
      <c r="H84">
        <v>0.72399999999999998</v>
      </c>
      <c r="I84">
        <v>7.9000000000000001E-2</v>
      </c>
      <c r="J84">
        <v>1.7000000000000001E-2</v>
      </c>
      <c r="K84">
        <v>0.32500000000000001</v>
      </c>
      <c r="L84">
        <v>0.57099999999999995</v>
      </c>
      <c r="M84">
        <v>6.5079999999999999E-2</v>
      </c>
      <c r="N84">
        <v>1.1174999999999999E-2</v>
      </c>
    </row>
    <row r="85" spans="1:14" x14ac:dyDescent="0.2">
      <c r="B85" t="s">
        <v>93</v>
      </c>
      <c r="C85">
        <v>0.75</v>
      </c>
      <c r="D85">
        <v>0.61199999999999999</v>
      </c>
      <c r="E85">
        <v>0.85699999999999998</v>
      </c>
      <c r="F85">
        <v>0.91300000000000003</v>
      </c>
      <c r="G85">
        <v>0.89500000000000002</v>
      </c>
      <c r="H85">
        <v>0.91200000000000003</v>
      </c>
      <c r="I85">
        <v>1.0999999999999999E-2</v>
      </c>
      <c r="J85">
        <v>-2E-3</v>
      </c>
      <c r="K85">
        <v>0.309</v>
      </c>
      <c r="L85">
        <v>0.34</v>
      </c>
      <c r="M85">
        <v>2.1447999999999998E-2</v>
      </c>
      <c r="N85">
        <v>-1.395E-3</v>
      </c>
    </row>
    <row r="86" spans="1:14" x14ac:dyDescent="0.2">
      <c r="B86" t="s">
        <v>113</v>
      </c>
      <c r="C86">
        <v>0.41799999999999998</v>
      </c>
      <c r="D86">
        <v>0.41</v>
      </c>
      <c r="E86">
        <v>0.71399999999999997</v>
      </c>
      <c r="F86">
        <v>0.76100000000000001</v>
      </c>
      <c r="G86">
        <v>0.72299999999999998</v>
      </c>
      <c r="H86">
        <v>0.76500000000000001</v>
      </c>
      <c r="I86">
        <v>1.4999999999999999E-2</v>
      </c>
      <c r="J86">
        <v>5.0000000000000001E-3</v>
      </c>
      <c r="K86">
        <v>0.42399999999999999</v>
      </c>
      <c r="L86">
        <v>0.46300000000000002</v>
      </c>
      <c r="M86">
        <v>1.9844000000000001E-2</v>
      </c>
      <c r="N86">
        <v>3.5460000000000001E-3</v>
      </c>
    </row>
    <row r="87" spans="1:14" x14ac:dyDescent="0.2">
      <c r="B87" t="s">
        <v>164</v>
      </c>
      <c r="D87">
        <v>0.875</v>
      </c>
      <c r="F87">
        <v>0.42270000000000002</v>
      </c>
      <c r="H87">
        <v>0.375</v>
      </c>
      <c r="J87">
        <v>0.875</v>
      </c>
      <c r="L87">
        <v>0.625</v>
      </c>
      <c r="N87">
        <v>0.875</v>
      </c>
    </row>
    <row r="89" spans="1:14" x14ac:dyDescent="0.2">
      <c r="A89" t="s">
        <v>406</v>
      </c>
      <c r="M89" t="s">
        <v>406</v>
      </c>
    </row>
    <row r="90" spans="1:14" x14ac:dyDescent="0.2">
      <c r="B90" t="s">
        <v>167</v>
      </c>
      <c r="C90" t="s">
        <v>489</v>
      </c>
      <c r="D90" t="s">
        <v>490</v>
      </c>
      <c r="E90" t="s">
        <v>491</v>
      </c>
      <c r="F90" t="s">
        <v>492</v>
      </c>
      <c r="G90" t="s">
        <v>493</v>
      </c>
      <c r="H90" t="s">
        <v>494</v>
      </c>
      <c r="I90" t="s">
        <v>495</v>
      </c>
      <c r="J90" t="s">
        <v>496</v>
      </c>
      <c r="K90" t="s">
        <v>497</v>
      </c>
      <c r="L90" t="s">
        <v>498</v>
      </c>
      <c r="M90" t="s">
        <v>484</v>
      </c>
      <c r="N90" t="s">
        <v>485</v>
      </c>
    </row>
    <row r="91" spans="1:14" x14ac:dyDescent="0.2">
      <c r="B91" t="s">
        <v>90</v>
      </c>
      <c r="C91">
        <v>0.38800000000000001</v>
      </c>
      <c r="D91">
        <v>0.497</v>
      </c>
      <c r="E91">
        <v>0.81599999999999995</v>
      </c>
      <c r="F91">
        <v>0.91500000000000004</v>
      </c>
      <c r="G91">
        <v>0.90500000000000003</v>
      </c>
      <c r="H91">
        <v>0.91800000000000004</v>
      </c>
      <c r="I91">
        <v>5.2999999999999999E-2</v>
      </c>
      <c r="J91">
        <v>5.0000000000000001E-3</v>
      </c>
      <c r="K91">
        <v>0.48699999999999999</v>
      </c>
      <c r="L91">
        <v>0.46400000000000002</v>
      </c>
      <c r="M91">
        <v>7.7609999999999998E-2</v>
      </c>
      <c r="N91">
        <v>4.6839999999999998E-3</v>
      </c>
    </row>
    <row r="92" spans="1:14" x14ac:dyDescent="0.2">
      <c r="B92" t="s">
        <v>91</v>
      </c>
      <c r="C92">
        <v>0.19800000000000001</v>
      </c>
      <c r="D92">
        <v>0.23</v>
      </c>
      <c r="E92">
        <v>0.50900000000000001</v>
      </c>
      <c r="F92">
        <v>0.505</v>
      </c>
      <c r="G92">
        <v>0.49</v>
      </c>
      <c r="H92">
        <v>0.50600000000000001</v>
      </c>
      <c r="I92">
        <v>-3.5999999999999997E-2</v>
      </c>
      <c r="J92">
        <v>2E-3</v>
      </c>
      <c r="K92">
        <v>0.55300000000000005</v>
      </c>
      <c r="L92">
        <v>0.54200000000000004</v>
      </c>
      <c r="M92">
        <v>8.9051000000000005E-2</v>
      </c>
      <c r="N92">
        <v>2.7720000000000002E-3</v>
      </c>
    </row>
    <row r="93" spans="1:14" x14ac:dyDescent="0.2">
      <c r="B93" t="s">
        <v>92</v>
      </c>
      <c r="C93">
        <v>0.35599999999999998</v>
      </c>
      <c r="D93">
        <v>0.28699999999999998</v>
      </c>
      <c r="E93">
        <v>0.70799999999999996</v>
      </c>
      <c r="F93">
        <v>0.69399999999999995</v>
      </c>
      <c r="G93">
        <v>0.73699999999999999</v>
      </c>
      <c r="H93">
        <v>0.70299999999999996</v>
      </c>
      <c r="I93">
        <v>8.1000000000000003E-2</v>
      </c>
      <c r="J93">
        <v>1.4E-2</v>
      </c>
      <c r="K93">
        <v>0.498</v>
      </c>
      <c r="L93">
        <v>0.59499999999999997</v>
      </c>
      <c r="M93">
        <v>2.4385E-2</v>
      </c>
      <c r="N93">
        <v>8.8679999999999991E-3</v>
      </c>
    </row>
    <row r="94" spans="1:14" x14ac:dyDescent="0.2">
      <c r="B94" t="s">
        <v>93</v>
      </c>
      <c r="C94">
        <v>0.54600000000000004</v>
      </c>
      <c r="D94">
        <v>0.63700000000000001</v>
      </c>
      <c r="E94">
        <v>0.90600000000000003</v>
      </c>
      <c r="F94">
        <v>0.90700000000000003</v>
      </c>
      <c r="G94">
        <v>0.90300000000000002</v>
      </c>
      <c r="H94">
        <v>0.90700000000000003</v>
      </c>
      <c r="I94">
        <v>-1E-3</v>
      </c>
      <c r="J94">
        <v>1E-3</v>
      </c>
      <c r="K94">
        <v>0.40600000000000003</v>
      </c>
      <c r="L94">
        <v>0.3</v>
      </c>
      <c r="M94">
        <v>8.5380000000000005E-3</v>
      </c>
      <c r="N94">
        <v>7.3800000000000005E-4</v>
      </c>
    </row>
    <row r="95" spans="1:14" x14ac:dyDescent="0.2">
      <c r="B95" t="s">
        <v>113</v>
      </c>
      <c r="C95">
        <v>0.372</v>
      </c>
      <c r="D95">
        <v>0.41299999999999998</v>
      </c>
      <c r="E95">
        <v>0.73499999999999999</v>
      </c>
      <c r="F95">
        <v>0.755</v>
      </c>
      <c r="G95">
        <v>0.75900000000000001</v>
      </c>
      <c r="H95">
        <v>0.75900000000000001</v>
      </c>
      <c r="I95">
        <v>2.8000000000000001E-2</v>
      </c>
      <c r="J95">
        <v>5.0000000000000001E-3</v>
      </c>
      <c r="K95">
        <v>0.47699999999999998</v>
      </c>
      <c r="L95">
        <v>0.45800000000000002</v>
      </c>
      <c r="M95">
        <v>4.8143999999999999E-2</v>
      </c>
      <c r="N95">
        <v>3.9870000000000001E-3</v>
      </c>
    </row>
    <row r="96" spans="1:14" x14ac:dyDescent="0.2">
      <c r="B96" t="s">
        <v>164</v>
      </c>
      <c r="D96">
        <v>0.375</v>
      </c>
      <c r="F96">
        <v>1</v>
      </c>
      <c r="H96">
        <v>0.875</v>
      </c>
      <c r="J96">
        <v>0.625</v>
      </c>
      <c r="L96">
        <v>0.625</v>
      </c>
      <c r="N96">
        <v>0.125</v>
      </c>
    </row>
    <row r="98" spans="1:14" x14ac:dyDescent="0.2">
      <c r="A98" t="s">
        <v>408</v>
      </c>
      <c r="M98" t="s">
        <v>408</v>
      </c>
    </row>
    <row r="99" spans="1:14" x14ac:dyDescent="0.2">
      <c r="B99" t="s">
        <v>167</v>
      </c>
      <c r="C99" t="s">
        <v>489</v>
      </c>
      <c r="D99" t="s">
        <v>490</v>
      </c>
      <c r="E99" t="s">
        <v>491</v>
      </c>
      <c r="F99" t="s">
        <v>492</v>
      </c>
      <c r="G99" t="s">
        <v>493</v>
      </c>
      <c r="H99" t="s">
        <v>494</v>
      </c>
      <c r="I99" t="s">
        <v>495</v>
      </c>
      <c r="J99" t="s">
        <v>496</v>
      </c>
      <c r="K99" t="s">
        <v>497</v>
      </c>
      <c r="L99" t="s">
        <v>498</v>
      </c>
      <c r="M99" t="s">
        <v>484</v>
      </c>
      <c r="N99" t="s">
        <v>485</v>
      </c>
    </row>
    <row r="100" spans="1:14" x14ac:dyDescent="0.2">
      <c r="B100" t="s">
        <v>90</v>
      </c>
      <c r="C100">
        <v>0.505</v>
      </c>
      <c r="D100">
        <v>0.50800000000000001</v>
      </c>
      <c r="E100">
        <v>1.05</v>
      </c>
      <c r="F100">
        <v>0.91600000000000004</v>
      </c>
      <c r="G100">
        <v>0.90500000000000003</v>
      </c>
      <c r="H100">
        <v>0.91800000000000004</v>
      </c>
      <c r="I100">
        <v>-8.8999999999999996E-2</v>
      </c>
      <c r="J100">
        <v>3.0000000000000001E-3</v>
      </c>
      <c r="K100">
        <v>0.64300000000000002</v>
      </c>
      <c r="L100">
        <v>0.44700000000000001</v>
      </c>
      <c r="M100">
        <v>0.13670399999999999</v>
      </c>
      <c r="N100">
        <v>3.0400000000000002E-3</v>
      </c>
    </row>
    <row r="101" spans="1:14" x14ac:dyDescent="0.2">
      <c r="B101" t="s">
        <v>91</v>
      </c>
      <c r="C101">
        <v>0.34200000000000003</v>
      </c>
      <c r="D101">
        <v>0.23200000000000001</v>
      </c>
      <c r="E101">
        <v>0.60799999999999998</v>
      </c>
      <c r="F101">
        <v>0.48699999999999999</v>
      </c>
      <c r="G101">
        <v>0.61899999999999999</v>
      </c>
      <c r="H101">
        <v>0.48699999999999999</v>
      </c>
      <c r="I101">
        <v>3.5999999999999997E-2</v>
      </c>
      <c r="J101">
        <v>-1E-3</v>
      </c>
      <c r="K101">
        <v>0.67900000000000005</v>
      </c>
      <c r="L101">
        <v>0.52200000000000002</v>
      </c>
      <c r="M101">
        <v>0.19944500000000001</v>
      </c>
      <c r="N101">
        <v>5.1970000000000002E-3</v>
      </c>
    </row>
    <row r="102" spans="1:14" x14ac:dyDescent="0.2">
      <c r="B102" t="s">
        <v>92</v>
      </c>
      <c r="C102">
        <v>0.23499999999999999</v>
      </c>
      <c r="D102">
        <v>0.27700000000000002</v>
      </c>
      <c r="E102">
        <v>0.372</v>
      </c>
      <c r="F102">
        <v>0.72</v>
      </c>
      <c r="G102">
        <v>0.40300000000000002</v>
      </c>
      <c r="H102">
        <v>0.72699999999999998</v>
      </c>
      <c r="I102">
        <v>-0.108</v>
      </c>
      <c r="J102">
        <v>1.0999999999999999E-2</v>
      </c>
      <c r="K102">
        <v>0.55500000000000005</v>
      </c>
      <c r="L102">
        <v>0.61499999999999999</v>
      </c>
      <c r="M102">
        <v>0.114984</v>
      </c>
      <c r="N102">
        <v>5.4939999999999998E-3</v>
      </c>
    </row>
    <row r="103" spans="1:14" x14ac:dyDescent="0.2">
      <c r="B103" t="s">
        <v>93</v>
      </c>
      <c r="C103">
        <v>0.84199999999999997</v>
      </c>
      <c r="D103">
        <v>0.63800000000000001</v>
      </c>
      <c r="E103">
        <v>1.0629999999999999</v>
      </c>
      <c r="F103">
        <v>0.90700000000000003</v>
      </c>
      <c r="G103">
        <v>0.95899999999999996</v>
      </c>
      <c r="H103">
        <v>0.90600000000000003</v>
      </c>
      <c r="I103">
        <v>-3.4000000000000002E-2</v>
      </c>
      <c r="J103">
        <v>-1E-3</v>
      </c>
      <c r="K103">
        <v>0.29299999999999998</v>
      </c>
      <c r="L103">
        <v>0.30599999999999999</v>
      </c>
      <c r="M103">
        <v>4.8920999999999999E-2</v>
      </c>
      <c r="N103">
        <v>2.0000000000000002E-5</v>
      </c>
    </row>
    <row r="104" spans="1:14" x14ac:dyDescent="0.2">
      <c r="B104" t="s">
        <v>113</v>
      </c>
      <c r="C104">
        <v>0.48099999999999998</v>
      </c>
      <c r="D104">
        <v>0.41399999999999998</v>
      </c>
      <c r="E104">
        <v>0.77300000000000002</v>
      </c>
      <c r="F104">
        <v>0.75700000000000001</v>
      </c>
      <c r="G104">
        <v>0.72099999999999997</v>
      </c>
      <c r="H104">
        <v>0.76</v>
      </c>
      <c r="I104">
        <v>-4.4999999999999998E-2</v>
      </c>
      <c r="J104">
        <v>3.0000000000000001E-3</v>
      </c>
      <c r="K104">
        <v>0.52800000000000002</v>
      </c>
      <c r="L104">
        <v>0.45700000000000002</v>
      </c>
      <c r="M104">
        <v>0.120363</v>
      </c>
      <c r="N104">
        <v>3.0980000000000001E-3</v>
      </c>
    </row>
    <row r="105" spans="1:14" x14ac:dyDescent="0.2">
      <c r="B105" t="s">
        <v>164</v>
      </c>
      <c r="D105">
        <v>0.625</v>
      </c>
      <c r="F105">
        <v>0.875</v>
      </c>
      <c r="H105">
        <v>1</v>
      </c>
      <c r="J105">
        <v>0.375</v>
      </c>
      <c r="L105">
        <v>0.625</v>
      </c>
      <c r="N105">
        <v>0.125</v>
      </c>
    </row>
    <row r="107" spans="1:14" x14ac:dyDescent="0.2">
      <c r="A107" t="s">
        <v>691</v>
      </c>
      <c r="B107" t="s">
        <v>650</v>
      </c>
      <c r="C107" t="s">
        <v>405</v>
      </c>
      <c r="E107" t="s">
        <v>406</v>
      </c>
      <c r="G107" t="s">
        <v>408</v>
      </c>
      <c r="I107" t="s">
        <v>731</v>
      </c>
    </row>
    <row r="108" spans="1:14" x14ac:dyDescent="0.2">
      <c r="B108" t="s">
        <v>167</v>
      </c>
      <c r="C108" t="s">
        <v>484</v>
      </c>
      <c r="D108" t="s">
        <v>485</v>
      </c>
      <c r="E108" t="s">
        <v>484</v>
      </c>
      <c r="F108" t="s">
        <v>485</v>
      </c>
      <c r="G108" t="s">
        <v>484</v>
      </c>
      <c r="H108" t="s">
        <v>485</v>
      </c>
      <c r="I108" t="s">
        <v>732</v>
      </c>
      <c r="J108" t="s">
        <v>733</v>
      </c>
      <c r="K108" t="s">
        <v>734</v>
      </c>
      <c r="L108" t="s">
        <v>735</v>
      </c>
    </row>
    <row r="109" spans="1:14" x14ac:dyDescent="0.2">
      <c r="B109" t="s">
        <v>90</v>
      </c>
      <c r="C109">
        <v>4.64E-4</v>
      </c>
      <c r="D109">
        <v>3.189E-3</v>
      </c>
      <c r="E109">
        <v>7.7609999999999998E-2</v>
      </c>
      <c r="F109">
        <v>4.6839999999999998E-3</v>
      </c>
      <c r="G109">
        <v>0.13670399999999999</v>
      </c>
      <c r="H109">
        <v>3.0400000000000002E-3</v>
      </c>
      <c r="I109">
        <v>2.8308E-2</v>
      </c>
      <c r="J109">
        <v>1.725E-3</v>
      </c>
      <c r="K109">
        <v>1.8404E-2</v>
      </c>
      <c r="L109">
        <v>6.5050000000000004E-3</v>
      </c>
    </row>
    <row r="110" spans="1:14" x14ac:dyDescent="0.2">
      <c r="B110" t="s">
        <v>91</v>
      </c>
      <c r="C110">
        <v>-2.0129000000000001E-2</v>
      </c>
      <c r="D110">
        <v>3.2669999999999999E-3</v>
      </c>
      <c r="E110">
        <v>8.9051000000000005E-2</v>
      </c>
      <c r="F110">
        <v>2.7720000000000002E-3</v>
      </c>
      <c r="G110">
        <v>0.19944500000000001</v>
      </c>
      <c r="H110">
        <v>5.1970000000000002E-3</v>
      </c>
      <c r="I110">
        <v>4.5428999999999997E-2</v>
      </c>
      <c r="J110">
        <v>6.9700000000000003E-4</v>
      </c>
      <c r="K110">
        <v>-1.1105E-2</v>
      </c>
      <c r="L110">
        <v>7.2639999999999996E-3</v>
      </c>
    </row>
    <row r="111" spans="1:14" x14ac:dyDescent="0.2">
      <c r="B111" t="s">
        <v>92</v>
      </c>
      <c r="C111">
        <v>6.5079999999999999E-2</v>
      </c>
      <c r="D111">
        <v>1.1174999999999999E-2</v>
      </c>
      <c r="E111">
        <v>2.4385E-2</v>
      </c>
      <c r="F111">
        <v>8.8679999999999991E-3</v>
      </c>
      <c r="G111">
        <v>0.114984</v>
      </c>
      <c r="H111">
        <v>5.4939999999999998E-3</v>
      </c>
      <c r="I111">
        <v>2.2748000000000001E-2</v>
      </c>
      <c r="J111">
        <v>6.1330000000000004E-3</v>
      </c>
      <c r="K111">
        <v>4.6632E-2</v>
      </c>
      <c r="L111">
        <v>3.9769999999999996E-3</v>
      </c>
    </row>
    <row r="112" spans="1:14" x14ac:dyDescent="0.2">
      <c r="B112" t="s">
        <v>93</v>
      </c>
      <c r="C112">
        <v>2.1447999999999998E-2</v>
      </c>
      <c r="D112">
        <v>-1.395E-3</v>
      </c>
      <c r="E112">
        <v>8.5380000000000005E-3</v>
      </c>
      <c r="F112">
        <v>7.3800000000000005E-4</v>
      </c>
      <c r="G112">
        <v>4.8920999999999999E-2</v>
      </c>
      <c r="H112">
        <v>2.0000000000000002E-5</v>
      </c>
      <c r="I112">
        <v>1.5004E-2</v>
      </c>
      <c r="J112">
        <v>-3.2789999999999998E-3</v>
      </c>
      <c r="K112">
        <v>6.7419999999999997E-3</v>
      </c>
      <c r="L112">
        <v>1.738E-3</v>
      </c>
    </row>
    <row r="113" spans="2:12" x14ac:dyDescent="0.2">
      <c r="B113" t="s">
        <v>486</v>
      </c>
      <c r="C113">
        <v>1.9844000000000001E-2</v>
      </c>
      <c r="D113">
        <v>3.5460000000000001E-3</v>
      </c>
      <c r="E113">
        <v>4.8143999999999999E-2</v>
      </c>
      <c r="F113">
        <v>3.9870000000000001E-3</v>
      </c>
      <c r="G113">
        <v>0.120363</v>
      </c>
      <c r="H113">
        <v>3.0980000000000001E-3</v>
      </c>
      <c r="I113">
        <v>2.6216E-2</v>
      </c>
      <c r="J113">
        <v>1.0579999999999999E-3</v>
      </c>
      <c r="K113">
        <v>1.3851E-2</v>
      </c>
      <c r="L113">
        <v>4.7010000000000003E-3</v>
      </c>
    </row>
    <row r="114" spans="2:12" x14ac:dyDescent="0.2"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</row>
    <row r="142" spans="1:12" x14ac:dyDescent="0.2">
      <c r="A142" s="15" t="s">
        <v>691</v>
      </c>
      <c r="B142" s="15" t="s">
        <v>650</v>
      </c>
      <c r="C142" s="15" t="s">
        <v>405</v>
      </c>
      <c r="D142" s="15"/>
      <c r="E142" s="15"/>
      <c r="F142" s="15"/>
      <c r="G142" s="15"/>
      <c r="H142" s="15"/>
    </row>
    <row r="143" spans="1:12" x14ac:dyDescent="0.2">
      <c r="A143" s="15"/>
      <c r="B143" s="15" t="s">
        <v>167</v>
      </c>
      <c r="C143" s="15" t="s">
        <v>732</v>
      </c>
      <c r="D143" s="15" t="s">
        <v>733</v>
      </c>
      <c r="E143" s="15" t="s">
        <v>734</v>
      </c>
      <c r="F143" s="15" t="s">
        <v>735</v>
      </c>
      <c r="G143" s="15"/>
      <c r="J143" s="15" t="s">
        <v>167</v>
      </c>
      <c r="K143" s="15" t="s">
        <v>484</v>
      </c>
      <c r="L143" t="s">
        <v>743</v>
      </c>
    </row>
    <row r="144" spans="1:12" x14ac:dyDescent="0.2">
      <c r="A144" s="15"/>
      <c r="B144" s="15" t="s">
        <v>90</v>
      </c>
      <c r="C144" s="15">
        <v>-6.3099999999999996E-3</v>
      </c>
      <c r="D144" s="15">
        <v>7.6999999999999996E-4</v>
      </c>
      <c r="E144" s="15">
        <v>-0.17921400000000001</v>
      </c>
      <c r="F144" s="15">
        <v>-4.6719999999999999E-3</v>
      </c>
      <c r="G144" s="15"/>
      <c r="I144" t="s">
        <v>741</v>
      </c>
      <c r="J144" s="15" t="s">
        <v>90</v>
      </c>
      <c r="K144" s="15">
        <v>-6.3099999999999996E-3</v>
      </c>
      <c r="L144" s="15">
        <v>7.6999999999999996E-4</v>
      </c>
    </row>
    <row r="145" spans="1:12" x14ac:dyDescent="0.2">
      <c r="A145" s="15"/>
      <c r="B145" s="15" t="s">
        <v>91</v>
      </c>
      <c r="C145" s="15">
        <v>-4.5407999999999997E-2</v>
      </c>
      <c r="D145" s="15">
        <v>-5.9519999999999998E-3</v>
      </c>
      <c r="E145" s="15">
        <v>-0.20050899999999999</v>
      </c>
      <c r="F145" s="15">
        <v>5.8789999999999997E-3</v>
      </c>
      <c r="G145" s="15"/>
      <c r="J145" s="15" t="s">
        <v>91</v>
      </c>
      <c r="K145" s="15">
        <v>-4.5407999999999997E-2</v>
      </c>
      <c r="L145" s="15">
        <v>-5.9519999999999998E-3</v>
      </c>
    </row>
    <row r="146" spans="1:12" x14ac:dyDescent="0.2">
      <c r="A146" s="15"/>
      <c r="B146" s="15" t="s">
        <v>92</v>
      </c>
      <c r="C146" s="15">
        <v>3.2655000000000003E-2</v>
      </c>
      <c r="D146" s="15">
        <v>1.2546E-2</v>
      </c>
      <c r="E146" s="15">
        <v>0.144479</v>
      </c>
      <c r="F146" s="15">
        <v>1.1835999999999999E-2</v>
      </c>
      <c r="G146" s="15"/>
      <c r="J146" s="15" t="s">
        <v>92</v>
      </c>
      <c r="K146" s="15">
        <v>3.2655000000000003E-2</v>
      </c>
      <c r="L146" s="15">
        <v>1.2546E-2</v>
      </c>
    </row>
    <row r="147" spans="1:12" x14ac:dyDescent="0.2">
      <c r="A147" s="15"/>
      <c r="B147" s="15" t="s">
        <v>93</v>
      </c>
      <c r="C147" s="15">
        <v>3.4355999999999998E-2</v>
      </c>
      <c r="D147" s="15">
        <v>-4.6610000000000002E-3</v>
      </c>
      <c r="E147" s="15">
        <v>-1.487E-2</v>
      </c>
      <c r="F147" s="15">
        <v>-5.4450000000000002E-3</v>
      </c>
      <c r="G147" s="15"/>
      <c r="J147" s="15" t="s">
        <v>93</v>
      </c>
      <c r="K147" s="15">
        <v>3.4355999999999998E-2</v>
      </c>
      <c r="L147" s="15">
        <v>-4.6610000000000002E-3</v>
      </c>
    </row>
    <row r="148" spans="1:12" x14ac:dyDescent="0.2">
      <c r="A148" s="15"/>
      <c r="B148" s="15" t="s">
        <v>486</v>
      </c>
      <c r="C148" s="15">
        <v>9.2270000000000008E-3</v>
      </c>
      <c r="D148" s="15">
        <v>7.5900000000000002E-4</v>
      </c>
      <c r="E148" s="15">
        <v>-6.1310999999999997E-2</v>
      </c>
      <c r="F148" s="15">
        <v>3.7399999999999998E-4</v>
      </c>
      <c r="G148" s="15"/>
      <c r="H148" s="15"/>
      <c r="I148" t="s">
        <v>742</v>
      </c>
      <c r="J148" s="15" t="s">
        <v>90</v>
      </c>
      <c r="K148" s="15">
        <v>-0.17921400000000001</v>
      </c>
      <c r="L148" s="15">
        <v>-4.6719999999999999E-3</v>
      </c>
    </row>
    <row r="149" spans="1:12" x14ac:dyDescent="0.2">
      <c r="A149" s="15"/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/>
      <c r="H149" s="15"/>
      <c r="J149" s="15" t="s">
        <v>91</v>
      </c>
      <c r="K149" s="15">
        <v>-0.20050899999999999</v>
      </c>
      <c r="L149" s="15">
        <v>5.8789999999999997E-3</v>
      </c>
    </row>
    <row r="150" spans="1:12" x14ac:dyDescent="0.2">
      <c r="B150" s="15"/>
      <c r="J150" s="15" t="s">
        <v>92</v>
      </c>
      <c r="K150" s="15">
        <v>0.144479</v>
      </c>
      <c r="L150" s="15">
        <v>1.1835999999999999E-2</v>
      </c>
    </row>
    <row r="151" spans="1:12" x14ac:dyDescent="0.2">
      <c r="B151" s="15"/>
      <c r="J151" s="15" t="s">
        <v>93</v>
      </c>
      <c r="K151" s="15">
        <v>-1.487E-2</v>
      </c>
      <c r="L151" s="15">
        <v>-5.4450000000000002E-3</v>
      </c>
    </row>
    <row r="152" spans="1:12" x14ac:dyDescent="0.2">
      <c r="B152" s="1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7" workbookViewId="0">
      <selection activeCell="B21" sqref="B21"/>
    </sheetView>
  </sheetViews>
  <sheetFormatPr baseColWidth="10" defaultRowHeight="15" x14ac:dyDescent="0.2"/>
  <sheetData>
    <row r="1" spans="1:10" x14ac:dyDescent="0.2">
      <c r="A1" t="s">
        <v>503</v>
      </c>
      <c r="B1" t="s">
        <v>504</v>
      </c>
    </row>
    <row r="2" spans="1:10" x14ac:dyDescent="0.2">
      <c r="A2" t="s">
        <v>308</v>
      </c>
    </row>
    <row r="3" spans="1:10" x14ac:dyDescent="0.2">
      <c r="A3" t="s">
        <v>505</v>
      </c>
      <c r="B3">
        <v>0.19339999999999999</v>
      </c>
      <c r="C3" t="s">
        <v>506</v>
      </c>
      <c r="D3">
        <v>2.6599999999999999E-2</v>
      </c>
      <c r="E3" t="s">
        <v>507</v>
      </c>
      <c r="F3">
        <v>4.3900000000000002E-2</v>
      </c>
      <c r="G3" t="s">
        <v>508</v>
      </c>
      <c r="H3">
        <v>0.75</v>
      </c>
      <c r="I3" t="s">
        <v>509</v>
      </c>
      <c r="J3">
        <v>0.92989999999999995</v>
      </c>
    </row>
    <row r="4" spans="1:10" x14ac:dyDescent="0.2">
      <c r="A4" t="s">
        <v>510</v>
      </c>
      <c r="B4">
        <v>0.10680000000000001</v>
      </c>
      <c r="C4" t="s">
        <v>511</v>
      </c>
      <c r="D4">
        <v>5.4999999999999997E-3</v>
      </c>
      <c r="E4" t="s">
        <v>512</v>
      </c>
      <c r="F4">
        <v>9.9000000000000008E-3</v>
      </c>
      <c r="G4" t="s">
        <v>513</v>
      </c>
      <c r="H4">
        <v>0.81620000000000004</v>
      </c>
      <c r="I4" t="s">
        <v>514</v>
      </c>
      <c r="J4">
        <v>0.91379999999999995</v>
      </c>
    </row>
    <row r="5" spans="1:10" x14ac:dyDescent="0.2">
      <c r="A5" t="s">
        <v>319</v>
      </c>
      <c r="B5">
        <v>0.12239999999999999</v>
      </c>
      <c r="C5" t="s">
        <v>320</v>
      </c>
      <c r="D5">
        <v>2.3E-3</v>
      </c>
      <c r="E5" t="s">
        <v>321</v>
      </c>
      <c r="F5">
        <v>4.0000000000000001E-3</v>
      </c>
      <c r="G5" t="s">
        <v>322</v>
      </c>
      <c r="H5">
        <v>0.80630000000000002</v>
      </c>
      <c r="I5" t="s">
        <v>323</v>
      </c>
      <c r="J5">
        <v>0.91869999999999996</v>
      </c>
    </row>
    <row r="6" spans="1:10" x14ac:dyDescent="0.2">
      <c r="A6" t="s">
        <v>515</v>
      </c>
      <c r="B6">
        <v>24</v>
      </c>
      <c r="C6" t="s">
        <v>325</v>
      </c>
      <c r="D6">
        <v>-0.16694999999999999</v>
      </c>
      <c r="E6" t="s">
        <v>326</v>
      </c>
      <c r="F6">
        <v>0.86565000000000003</v>
      </c>
    </row>
    <row r="7" spans="1:10" x14ac:dyDescent="0.2">
      <c r="A7" t="s">
        <v>516</v>
      </c>
      <c r="B7">
        <v>142</v>
      </c>
      <c r="C7" t="s">
        <v>325</v>
      </c>
      <c r="D7">
        <v>2.8219999999999999E-2</v>
      </c>
      <c r="E7" t="s">
        <v>326</v>
      </c>
      <c r="F7">
        <v>1.07128</v>
      </c>
    </row>
    <row r="8" spans="1:10" x14ac:dyDescent="0.2">
      <c r="A8" t="s">
        <v>328</v>
      </c>
      <c r="B8">
        <v>0.35020000000000001</v>
      </c>
    </row>
    <row r="9" spans="1:10" x14ac:dyDescent="0.2">
      <c r="A9" t="s">
        <v>329</v>
      </c>
      <c r="B9">
        <v>0.60370000000000001</v>
      </c>
    </row>
    <row r="10" spans="1:10" x14ac:dyDescent="0.2">
      <c r="A10" t="s">
        <v>330</v>
      </c>
      <c r="B10">
        <v>0.4894</v>
      </c>
    </row>
    <row r="12" spans="1:10" x14ac:dyDescent="0.2">
      <c r="A12" t="s">
        <v>503</v>
      </c>
      <c r="B12" t="s">
        <v>517</v>
      </c>
    </row>
    <row r="13" spans="1:10" x14ac:dyDescent="0.2">
      <c r="A13" t="s">
        <v>308</v>
      </c>
    </row>
    <row r="14" spans="1:10" x14ac:dyDescent="0.2">
      <c r="A14" t="s">
        <v>505</v>
      </c>
      <c r="B14">
        <v>0.14119999999999999</v>
      </c>
      <c r="C14" t="s">
        <v>506</v>
      </c>
      <c r="D14">
        <v>6.4999999999999997E-3</v>
      </c>
      <c r="E14" t="s">
        <v>507</v>
      </c>
      <c r="F14">
        <v>1.14E-2</v>
      </c>
      <c r="G14" t="s">
        <v>508</v>
      </c>
      <c r="H14">
        <v>0.78259999999999996</v>
      </c>
      <c r="I14" t="s">
        <v>509</v>
      </c>
      <c r="J14">
        <v>0.91120000000000001</v>
      </c>
    </row>
    <row r="15" spans="1:10" x14ac:dyDescent="0.2">
      <c r="A15" t="s">
        <v>510</v>
      </c>
      <c r="B15">
        <v>8.9899999999999994E-2</v>
      </c>
      <c r="C15" t="s">
        <v>511</v>
      </c>
      <c r="D15">
        <v>3.0000000000000001E-3</v>
      </c>
      <c r="E15" t="s">
        <v>512</v>
      </c>
      <c r="F15">
        <v>5.4999999999999997E-3</v>
      </c>
      <c r="G15" t="s">
        <v>513</v>
      </c>
      <c r="H15">
        <v>0.83720000000000006</v>
      </c>
      <c r="I15" t="s">
        <v>514</v>
      </c>
      <c r="J15">
        <v>0.91990000000000005</v>
      </c>
    </row>
    <row r="16" spans="1:10" x14ac:dyDescent="0.2">
      <c r="A16" t="s">
        <v>319</v>
      </c>
      <c r="B16">
        <v>9.5799999999999996E-2</v>
      </c>
      <c r="C16" t="s">
        <v>320</v>
      </c>
      <c r="D16">
        <v>2.0999999999999999E-3</v>
      </c>
      <c r="E16" t="s">
        <v>321</v>
      </c>
      <c r="F16">
        <v>3.7000000000000002E-3</v>
      </c>
      <c r="G16" t="s">
        <v>322</v>
      </c>
      <c r="H16">
        <v>0.83189999999999997</v>
      </c>
      <c r="I16" t="s">
        <v>323</v>
      </c>
      <c r="J16">
        <v>0.92010000000000003</v>
      </c>
    </row>
    <row r="17" spans="1:10" x14ac:dyDescent="0.2">
      <c r="A17" t="s">
        <v>515</v>
      </c>
      <c r="B17">
        <v>23</v>
      </c>
      <c r="C17" t="s">
        <v>325</v>
      </c>
      <c r="D17">
        <v>0.16120000000000001</v>
      </c>
      <c r="E17" t="s">
        <v>326</v>
      </c>
      <c r="F17">
        <v>0.46550999999999998</v>
      </c>
    </row>
    <row r="18" spans="1:10" x14ac:dyDescent="0.2">
      <c r="A18" t="s">
        <v>516</v>
      </c>
      <c r="B18">
        <v>221</v>
      </c>
      <c r="C18" t="s">
        <v>325</v>
      </c>
      <c r="D18">
        <v>-1.678E-2</v>
      </c>
      <c r="E18" t="s">
        <v>326</v>
      </c>
      <c r="F18">
        <v>0.98960999999999999</v>
      </c>
    </row>
    <row r="19" spans="1:10" x14ac:dyDescent="0.2">
      <c r="A19" t="s">
        <v>328</v>
      </c>
      <c r="B19">
        <v>0.28079999999999999</v>
      </c>
    </row>
    <row r="20" spans="1:10" x14ac:dyDescent="0.2">
      <c r="A20" t="s">
        <v>329</v>
      </c>
      <c r="B20">
        <v>9.9699999999999997E-2</v>
      </c>
    </row>
    <row r="21" spans="1:10" x14ac:dyDescent="0.2">
      <c r="A21" t="s">
        <v>330</v>
      </c>
      <c r="B21">
        <v>0.91290000000000004</v>
      </c>
    </row>
    <row r="23" spans="1:10" x14ac:dyDescent="0.2">
      <c r="A23" t="s">
        <v>503</v>
      </c>
      <c r="B23" t="s">
        <v>518</v>
      </c>
    </row>
    <row r="24" spans="1:10" x14ac:dyDescent="0.2">
      <c r="A24" t="s">
        <v>308</v>
      </c>
    </row>
    <row r="25" spans="1:10" x14ac:dyDescent="0.2">
      <c r="A25" t="s">
        <v>505</v>
      </c>
      <c r="B25">
        <v>-4.02E-2</v>
      </c>
      <c r="C25" t="s">
        <v>506</v>
      </c>
      <c r="D25">
        <v>6.6600000000000006E-2</v>
      </c>
      <c r="E25" t="s">
        <v>507</v>
      </c>
      <c r="F25">
        <v>0.1295</v>
      </c>
      <c r="G25" t="s">
        <v>508</v>
      </c>
      <c r="H25">
        <v>0.93330000000000002</v>
      </c>
      <c r="I25" t="s">
        <v>509</v>
      </c>
      <c r="J25">
        <v>0.8972</v>
      </c>
    </row>
    <row r="26" spans="1:10" x14ac:dyDescent="0.2">
      <c r="A26" t="s">
        <v>510</v>
      </c>
      <c r="B26">
        <v>0.11509999999999999</v>
      </c>
      <c r="C26" t="s">
        <v>511</v>
      </c>
      <c r="D26">
        <v>1.6000000000000001E-3</v>
      </c>
      <c r="E26" t="s">
        <v>512</v>
      </c>
      <c r="F26">
        <v>2.8999999999999998E-3</v>
      </c>
      <c r="G26" t="s">
        <v>513</v>
      </c>
      <c r="H26">
        <v>0.81559999999999999</v>
      </c>
      <c r="I26" t="s">
        <v>514</v>
      </c>
      <c r="J26">
        <v>0.92169999999999996</v>
      </c>
    </row>
    <row r="27" spans="1:10" x14ac:dyDescent="0.2">
      <c r="A27" t="s">
        <v>319</v>
      </c>
      <c r="B27">
        <v>0.1056</v>
      </c>
      <c r="C27" t="s">
        <v>320</v>
      </c>
      <c r="D27">
        <v>2.8E-3</v>
      </c>
      <c r="E27" t="s">
        <v>321</v>
      </c>
      <c r="F27">
        <v>5.0000000000000001E-3</v>
      </c>
      <c r="G27" t="s">
        <v>322</v>
      </c>
      <c r="H27">
        <v>0.82469999999999999</v>
      </c>
      <c r="I27" t="s">
        <v>323</v>
      </c>
      <c r="J27">
        <v>0.92220000000000002</v>
      </c>
    </row>
    <row r="28" spans="1:10" x14ac:dyDescent="0.2">
      <c r="A28" t="s">
        <v>515</v>
      </c>
      <c r="B28">
        <v>15</v>
      </c>
      <c r="C28" t="s">
        <v>325</v>
      </c>
      <c r="D28">
        <v>-0.15231</v>
      </c>
      <c r="E28" t="s">
        <v>326</v>
      </c>
      <c r="F28">
        <v>0.66678000000000004</v>
      </c>
    </row>
    <row r="29" spans="1:10" x14ac:dyDescent="0.2">
      <c r="A29" t="s">
        <v>516</v>
      </c>
      <c r="B29">
        <v>179</v>
      </c>
      <c r="C29" t="s">
        <v>325</v>
      </c>
      <c r="D29">
        <v>1.2760000000000001E-2</v>
      </c>
      <c r="E29" t="s">
        <v>326</v>
      </c>
      <c r="F29">
        <v>0.85633000000000004</v>
      </c>
    </row>
    <row r="30" spans="1:10" x14ac:dyDescent="0.2">
      <c r="A30" t="s">
        <v>328</v>
      </c>
      <c r="B30">
        <v>0.47789999999999999</v>
      </c>
    </row>
    <row r="31" spans="1:10" x14ac:dyDescent="0.2">
      <c r="A31" t="s">
        <v>329</v>
      </c>
      <c r="B31">
        <v>0.65880000000000005</v>
      </c>
    </row>
    <row r="32" spans="1:10" x14ac:dyDescent="0.2">
      <c r="A32" t="s">
        <v>330</v>
      </c>
      <c r="B32">
        <v>0.23139999999999999</v>
      </c>
    </row>
    <row r="34" spans="1:10" x14ac:dyDescent="0.2">
      <c r="A34" t="s">
        <v>503</v>
      </c>
      <c r="B34" t="s">
        <v>519</v>
      </c>
    </row>
    <row r="35" spans="1:10" x14ac:dyDescent="0.2">
      <c r="A35" t="s">
        <v>308</v>
      </c>
    </row>
    <row r="36" spans="1:10" x14ac:dyDescent="0.2">
      <c r="A36" t="s">
        <v>505</v>
      </c>
      <c r="B36">
        <v>0.42349999999999999</v>
      </c>
      <c r="C36" t="s">
        <v>506</v>
      </c>
      <c r="D36">
        <v>1.4800000000000001E-2</v>
      </c>
      <c r="E36" t="s">
        <v>507</v>
      </c>
      <c r="F36">
        <v>2.06E-2</v>
      </c>
      <c r="G36" t="s">
        <v>508</v>
      </c>
      <c r="H36">
        <v>0.42759999999999998</v>
      </c>
      <c r="I36" t="s">
        <v>509</v>
      </c>
      <c r="J36">
        <v>0.74170000000000003</v>
      </c>
    </row>
    <row r="37" spans="1:10" x14ac:dyDescent="0.2">
      <c r="A37" t="s">
        <v>510</v>
      </c>
      <c r="B37">
        <v>0.46250000000000002</v>
      </c>
      <c r="C37" t="s">
        <v>511</v>
      </c>
      <c r="D37">
        <v>5.1000000000000004E-3</v>
      </c>
      <c r="E37" t="s">
        <v>512</v>
      </c>
      <c r="F37">
        <v>6.8999999999999999E-3</v>
      </c>
      <c r="G37" t="s">
        <v>513</v>
      </c>
      <c r="H37">
        <v>0.4098</v>
      </c>
      <c r="I37" t="s">
        <v>514</v>
      </c>
      <c r="J37">
        <v>0.76239999999999997</v>
      </c>
    </row>
    <row r="38" spans="1:10" x14ac:dyDescent="0.2">
      <c r="A38" t="s">
        <v>319</v>
      </c>
      <c r="B38">
        <v>0.45700000000000002</v>
      </c>
      <c r="C38" t="s">
        <v>320</v>
      </c>
      <c r="D38">
        <v>5.7000000000000002E-3</v>
      </c>
      <c r="E38" t="s">
        <v>321</v>
      </c>
      <c r="F38">
        <v>7.7999999999999996E-3</v>
      </c>
      <c r="G38" t="s">
        <v>322</v>
      </c>
      <c r="H38">
        <v>0.4123</v>
      </c>
      <c r="I38" t="s">
        <v>323</v>
      </c>
      <c r="J38">
        <v>0.75929999999999997</v>
      </c>
    </row>
    <row r="39" spans="1:10" x14ac:dyDescent="0.2">
      <c r="A39" t="s">
        <v>515</v>
      </c>
      <c r="B39">
        <v>32</v>
      </c>
      <c r="C39" t="s">
        <v>325</v>
      </c>
      <c r="D39">
        <v>0.30376999999999998</v>
      </c>
      <c r="E39" t="s">
        <v>326</v>
      </c>
      <c r="F39">
        <v>8.1931700000000003</v>
      </c>
    </row>
    <row r="40" spans="1:10" x14ac:dyDescent="0.2">
      <c r="A40" t="s">
        <v>516</v>
      </c>
      <c r="B40">
        <v>268</v>
      </c>
      <c r="C40" t="s">
        <v>325</v>
      </c>
      <c r="D40">
        <v>-3.6269999999999997E-2</v>
      </c>
      <c r="E40" t="s">
        <v>326</v>
      </c>
      <c r="F40">
        <v>7.9875800000000003</v>
      </c>
    </row>
    <row r="41" spans="1:10" x14ac:dyDescent="0.2">
      <c r="A41" t="s">
        <v>328</v>
      </c>
      <c r="B41">
        <v>0.5141</v>
      </c>
    </row>
    <row r="42" spans="1:10" x14ac:dyDescent="0.2">
      <c r="A42" t="s">
        <v>329</v>
      </c>
      <c r="B42">
        <v>0.91990000000000005</v>
      </c>
    </row>
    <row r="43" spans="1:10" x14ac:dyDescent="0.2">
      <c r="A43" t="s">
        <v>330</v>
      </c>
      <c r="B43">
        <v>0.72289999999999999</v>
      </c>
    </row>
    <row r="45" spans="1:10" x14ac:dyDescent="0.2">
      <c r="A45" t="s">
        <v>503</v>
      </c>
      <c r="B45" t="s">
        <v>520</v>
      </c>
    </row>
    <row r="46" spans="1:10" x14ac:dyDescent="0.2">
      <c r="A46" t="s">
        <v>308</v>
      </c>
    </row>
    <row r="47" spans="1:10" x14ac:dyDescent="0.2">
      <c r="A47" t="s">
        <v>505</v>
      </c>
      <c r="B47">
        <v>0.47699999999999998</v>
      </c>
      <c r="C47" t="s">
        <v>506</v>
      </c>
      <c r="D47">
        <v>2.81E-2</v>
      </c>
      <c r="E47" t="s">
        <v>507</v>
      </c>
      <c r="F47">
        <v>3.7699999999999997E-2</v>
      </c>
      <c r="G47" t="s">
        <v>508</v>
      </c>
      <c r="H47">
        <v>0.39650000000000002</v>
      </c>
      <c r="I47" t="s">
        <v>509</v>
      </c>
      <c r="J47">
        <v>0.7581</v>
      </c>
    </row>
    <row r="48" spans="1:10" x14ac:dyDescent="0.2">
      <c r="A48" t="s">
        <v>510</v>
      </c>
      <c r="B48">
        <v>0.45850000000000002</v>
      </c>
      <c r="C48" t="s">
        <v>511</v>
      </c>
      <c r="D48">
        <v>5.4000000000000003E-3</v>
      </c>
      <c r="E48" t="s">
        <v>512</v>
      </c>
      <c r="F48">
        <v>7.3000000000000001E-3</v>
      </c>
      <c r="G48" t="s">
        <v>513</v>
      </c>
      <c r="H48">
        <v>0.41039999999999999</v>
      </c>
      <c r="I48" t="s">
        <v>514</v>
      </c>
      <c r="J48">
        <v>0.75790000000000002</v>
      </c>
    </row>
    <row r="49" spans="1:10" x14ac:dyDescent="0.2">
      <c r="A49" t="s">
        <v>319</v>
      </c>
      <c r="B49">
        <v>0.46050000000000002</v>
      </c>
      <c r="C49" t="s">
        <v>320</v>
      </c>
      <c r="D49">
        <v>5.7999999999999996E-3</v>
      </c>
      <c r="E49" t="s">
        <v>321</v>
      </c>
      <c r="F49">
        <v>8.0000000000000002E-3</v>
      </c>
      <c r="G49" t="s">
        <v>322</v>
      </c>
      <c r="H49">
        <v>0.40899999999999997</v>
      </c>
      <c r="I49" t="s">
        <v>323</v>
      </c>
      <c r="J49">
        <v>0.75819999999999999</v>
      </c>
    </row>
    <row r="50" spans="1:10" x14ac:dyDescent="0.2">
      <c r="A50" t="s">
        <v>515</v>
      </c>
      <c r="B50">
        <v>38</v>
      </c>
      <c r="C50" t="s">
        <v>325</v>
      </c>
      <c r="D50">
        <v>8.3080000000000001E-2</v>
      </c>
      <c r="E50" t="s">
        <v>326</v>
      </c>
      <c r="F50">
        <v>6.6691000000000003</v>
      </c>
    </row>
    <row r="51" spans="1:10" x14ac:dyDescent="0.2">
      <c r="A51" t="s">
        <v>516</v>
      </c>
      <c r="B51">
        <v>362</v>
      </c>
      <c r="C51" t="s">
        <v>325</v>
      </c>
      <c r="D51">
        <v>-8.7200000000000003E-3</v>
      </c>
      <c r="E51" t="s">
        <v>326</v>
      </c>
      <c r="F51">
        <v>8.3524200000000004</v>
      </c>
    </row>
    <row r="52" spans="1:10" x14ac:dyDescent="0.2">
      <c r="A52" t="s">
        <v>328</v>
      </c>
      <c r="B52">
        <v>0.84309999999999996</v>
      </c>
    </row>
    <row r="53" spans="1:10" x14ac:dyDescent="0.2">
      <c r="A53" t="s">
        <v>329</v>
      </c>
      <c r="B53">
        <v>0.39169999999999999</v>
      </c>
    </row>
    <row r="54" spans="1:10" x14ac:dyDescent="0.2">
      <c r="A54" t="s">
        <v>330</v>
      </c>
      <c r="B54">
        <v>0.29920000000000002</v>
      </c>
    </row>
    <row r="56" spans="1:10" x14ac:dyDescent="0.2">
      <c r="A56" t="s">
        <v>503</v>
      </c>
      <c r="B56" t="s">
        <v>521</v>
      </c>
    </row>
    <row r="57" spans="1:10" x14ac:dyDescent="0.2">
      <c r="A57" t="s">
        <v>308</v>
      </c>
    </row>
    <row r="58" spans="1:10" x14ac:dyDescent="0.2">
      <c r="A58" t="s">
        <v>505</v>
      </c>
      <c r="B58">
        <v>0.52839999999999998</v>
      </c>
      <c r="C58" t="s">
        <v>506</v>
      </c>
      <c r="D58">
        <v>-4.5400000000000003E-2</v>
      </c>
      <c r="E58" t="s">
        <v>507</v>
      </c>
      <c r="F58">
        <v>-6.0299999999999999E-2</v>
      </c>
      <c r="G58" t="s">
        <v>508</v>
      </c>
      <c r="H58">
        <v>0.35780000000000001</v>
      </c>
      <c r="I58" t="s">
        <v>509</v>
      </c>
      <c r="J58">
        <v>0.75870000000000004</v>
      </c>
    </row>
    <row r="59" spans="1:10" x14ac:dyDescent="0.2">
      <c r="A59" t="s">
        <v>510</v>
      </c>
      <c r="B59">
        <v>0.45729999999999998</v>
      </c>
      <c r="C59" t="s">
        <v>511</v>
      </c>
      <c r="D59">
        <v>3.3E-3</v>
      </c>
      <c r="E59" t="s">
        <v>512</v>
      </c>
      <c r="F59">
        <v>4.5999999999999999E-3</v>
      </c>
      <c r="G59" t="s">
        <v>513</v>
      </c>
      <c r="H59">
        <v>0.4123</v>
      </c>
      <c r="I59" t="s">
        <v>514</v>
      </c>
      <c r="J59">
        <v>0.75980000000000003</v>
      </c>
    </row>
    <row r="60" spans="1:10" x14ac:dyDescent="0.2">
      <c r="A60" t="s">
        <v>319</v>
      </c>
      <c r="B60">
        <v>0.46079999999999999</v>
      </c>
      <c r="C60" t="s">
        <v>320</v>
      </c>
      <c r="D60">
        <v>4.7000000000000002E-3</v>
      </c>
      <c r="E60" t="s">
        <v>321</v>
      </c>
      <c r="F60">
        <v>6.4000000000000003E-3</v>
      </c>
      <c r="G60" t="s">
        <v>322</v>
      </c>
      <c r="H60">
        <v>0.40910000000000002</v>
      </c>
      <c r="I60" t="s">
        <v>323</v>
      </c>
      <c r="J60">
        <v>0.75860000000000005</v>
      </c>
    </row>
    <row r="61" spans="1:10" x14ac:dyDescent="0.2">
      <c r="A61" t="s">
        <v>515</v>
      </c>
      <c r="B61">
        <v>27</v>
      </c>
      <c r="C61" t="s">
        <v>325</v>
      </c>
      <c r="D61">
        <v>-6.1400000000000003E-2</v>
      </c>
      <c r="E61" t="s">
        <v>326</v>
      </c>
      <c r="F61">
        <v>12.675840000000001</v>
      </c>
    </row>
    <row r="62" spans="1:10" x14ac:dyDescent="0.2">
      <c r="A62" t="s">
        <v>516</v>
      </c>
      <c r="B62">
        <v>431</v>
      </c>
      <c r="C62" t="s">
        <v>325</v>
      </c>
      <c r="D62">
        <v>3.8500000000000001E-3</v>
      </c>
      <c r="E62" t="s">
        <v>326</v>
      </c>
      <c r="F62">
        <v>7.9196</v>
      </c>
    </row>
    <row r="63" spans="1:10" x14ac:dyDescent="0.2">
      <c r="A63" t="s">
        <v>328</v>
      </c>
      <c r="B63">
        <v>0.92610000000000003</v>
      </c>
    </row>
    <row r="64" spans="1:10" x14ac:dyDescent="0.2">
      <c r="A64" t="s">
        <v>329</v>
      </c>
      <c r="B64">
        <v>0.10879999999999999</v>
      </c>
    </row>
    <row r="65" spans="1:2" x14ac:dyDescent="0.2">
      <c r="A65" t="s">
        <v>330</v>
      </c>
      <c r="B65">
        <v>0.28079999999999999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9"/>
  <sheetViews>
    <sheetView topLeftCell="A19" workbookViewId="0">
      <selection activeCell="B41" sqref="B41"/>
    </sheetView>
  </sheetViews>
  <sheetFormatPr baseColWidth="10" defaultRowHeight="15" x14ac:dyDescent="0.2"/>
  <sheetData>
    <row r="1" spans="1:16" x14ac:dyDescent="0.2">
      <c r="A1" t="s">
        <v>176</v>
      </c>
    </row>
    <row r="2" spans="1:16" x14ac:dyDescent="0.2">
      <c r="A2" t="s">
        <v>177</v>
      </c>
    </row>
    <row r="3" spans="1:16" x14ac:dyDescent="0.2">
      <c r="A3" t="s">
        <v>176</v>
      </c>
    </row>
    <row r="4" spans="1:16" x14ac:dyDescent="0.2">
      <c r="A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</row>
    <row r="5" spans="1:16" x14ac:dyDescent="0.2">
      <c r="B5" t="s">
        <v>178</v>
      </c>
    </row>
    <row r="6" spans="1:16" x14ac:dyDescent="0.2">
      <c r="B6" t="s">
        <v>18</v>
      </c>
      <c r="C6">
        <v>22</v>
      </c>
      <c r="D6">
        <v>45</v>
      </c>
      <c r="E6">
        <v>29</v>
      </c>
      <c r="F6">
        <v>47</v>
      </c>
      <c r="G6">
        <v>26</v>
      </c>
      <c r="H6">
        <v>29</v>
      </c>
      <c r="I6">
        <v>43</v>
      </c>
      <c r="J6">
        <v>26</v>
      </c>
      <c r="K6">
        <v>44</v>
      </c>
      <c r="L6">
        <v>25</v>
      </c>
      <c r="M6">
        <v>52</v>
      </c>
      <c r="N6">
        <v>18</v>
      </c>
    </row>
    <row r="7" spans="1:16" x14ac:dyDescent="0.2">
      <c r="B7" t="s">
        <v>44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5.6000000000000001E-2</v>
      </c>
      <c r="O7">
        <v>2E-3</v>
      </c>
      <c r="P7">
        <v>5.0000000000000001E-3</v>
      </c>
    </row>
    <row r="8" spans="1:16" x14ac:dyDescent="0.2">
      <c r="B8" t="s">
        <v>179</v>
      </c>
      <c r="C8">
        <v>4.4999999999999998E-2</v>
      </c>
      <c r="D8">
        <v>1.0999999999999999E-2</v>
      </c>
      <c r="E8">
        <v>3.4000000000000002E-2</v>
      </c>
      <c r="F8">
        <v>1.0999999999999999E-2</v>
      </c>
      <c r="G8">
        <v>1.9E-2</v>
      </c>
      <c r="H8">
        <v>1.7000000000000001E-2</v>
      </c>
      <c r="I8">
        <v>1.2E-2</v>
      </c>
      <c r="J8">
        <v>1.9E-2</v>
      </c>
      <c r="K8">
        <v>0</v>
      </c>
      <c r="L8">
        <v>0.02</v>
      </c>
      <c r="M8">
        <v>1.9E-2</v>
      </c>
      <c r="N8">
        <v>0</v>
      </c>
      <c r="O8">
        <v>1.6E-2</v>
      </c>
      <c r="P8">
        <v>1.7000000000000001E-2</v>
      </c>
    </row>
    <row r="9" spans="1:16" x14ac:dyDescent="0.2">
      <c r="B9" t="s">
        <v>180</v>
      </c>
      <c r="C9">
        <v>2.3E-2</v>
      </c>
      <c r="D9">
        <v>0</v>
      </c>
      <c r="E9">
        <v>0</v>
      </c>
      <c r="F9">
        <v>2.1000000000000001E-2</v>
      </c>
      <c r="G9">
        <v>0</v>
      </c>
      <c r="H9">
        <v>0</v>
      </c>
      <c r="I9">
        <v>0</v>
      </c>
      <c r="J9">
        <v>0</v>
      </c>
      <c r="K9">
        <v>1.0999999999999999E-2</v>
      </c>
      <c r="L9">
        <v>0</v>
      </c>
      <c r="M9">
        <v>0.01</v>
      </c>
      <c r="N9">
        <v>0</v>
      </c>
      <c r="O9">
        <v>6.0000000000000001E-3</v>
      </c>
      <c r="P9">
        <v>5.0000000000000001E-3</v>
      </c>
    </row>
    <row r="10" spans="1:16" x14ac:dyDescent="0.2">
      <c r="B10" t="s">
        <v>181</v>
      </c>
      <c r="C10">
        <v>0</v>
      </c>
      <c r="D10">
        <v>2.1999999999999999E-2</v>
      </c>
      <c r="E10">
        <v>0</v>
      </c>
      <c r="F10">
        <v>4.2999999999999997E-2</v>
      </c>
      <c r="G10">
        <v>3.7999999999999999E-2</v>
      </c>
      <c r="H10">
        <v>5.1999999999999998E-2</v>
      </c>
      <c r="I10">
        <v>0</v>
      </c>
      <c r="J10">
        <v>0</v>
      </c>
      <c r="K10">
        <v>1.0999999999999999E-2</v>
      </c>
      <c r="L10">
        <v>0.06</v>
      </c>
      <c r="M10">
        <v>1.9E-2</v>
      </c>
      <c r="N10">
        <v>0</v>
      </c>
      <c r="O10">
        <v>2.1000000000000001E-2</v>
      </c>
      <c r="P10">
        <v>0.02</v>
      </c>
    </row>
    <row r="11" spans="1:16" x14ac:dyDescent="0.2">
      <c r="B11" t="s">
        <v>182</v>
      </c>
      <c r="C11">
        <v>6.8000000000000005E-2</v>
      </c>
      <c r="D11">
        <v>3.3000000000000002E-2</v>
      </c>
      <c r="E11">
        <v>8.5999999999999993E-2</v>
      </c>
      <c r="F11">
        <v>0.106</v>
      </c>
      <c r="G11">
        <v>0.115</v>
      </c>
      <c r="H11">
        <v>8.5999999999999993E-2</v>
      </c>
      <c r="I11">
        <v>8.1000000000000003E-2</v>
      </c>
      <c r="J11">
        <v>7.6999999999999999E-2</v>
      </c>
      <c r="K11">
        <v>9.0999999999999998E-2</v>
      </c>
      <c r="L11">
        <v>0.06</v>
      </c>
      <c r="M11">
        <v>5.8000000000000003E-2</v>
      </c>
      <c r="N11">
        <v>5.6000000000000001E-2</v>
      </c>
      <c r="O11">
        <v>7.5999999999999998E-2</v>
      </c>
      <c r="P11">
        <v>7.6999999999999999E-2</v>
      </c>
    </row>
    <row r="12" spans="1:16" x14ac:dyDescent="0.2">
      <c r="B12" t="s">
        <v>183</v>
      </c>
      <c r="C12">
        <v>6.8000000000000005E-2</v>
      </c>
      <c r="D12">
        <v>0.1</v>
      </c>
      <c r="E12">
        <v>1.7000000000000001E-2</v>
      </c>
      <c r="F12">
        <v>5.2999999999999999E-2</v>
      </c>
      <c r="G12">
        <v>3.7999999999999999E-2</v>
      </c>
      <c r="H12">
        <v>6.9000000000000006E-2</v>
      </c>
      <c r="I12">
        <v>2.3E-2</v>
      </c>
      <c r="J12">
        <v>3.7999999999999999E-2</v>
      </c>
      <c r="K12">
        <v>9.0999999999999998E-2</v>
      </c>
      <c r="L12">
        <v>0.06</v>
      </c>
      <c r="M12">
        <v>4.8000000000000001E-2</v>
      </c>
      <c r="N12">
        <v>5.6000000000000001E-2</v>
      </c>
      <c r="O12">
        <v>5.7000000000000002E-2</v>
      </c>
      <c r="P12">
        <v>5.5E-2</v>
      </c>
    </row>
    <row r="13" spans="1:16" x14ac:dyDescent="0.2">
      <c r="B13" t="s">
        <v>184</v>
      </c>
      <c r="C13">
        <v>4.4999999999999998E-2</v>
      </c>
      <c r="D13">
        <v>8.8999999999999996E-2</v>
      </c>
      <c r="E13">
        <v>8.5999999999999993E-2</v>
      </c>
      <c r="F13">
        <v>4.2999999999999997E-2</v>
      </c>
      <c r="G13">
        <v>3.7999999999999999E-2</v>
      </c>
      <c r="H13">
        <v>5.1999999999999998E-2</v>
      </c>
      <c r="I13">
        <v>5.8000000000000003E-2</v>
      </c>
      <c r="J13">
        <v>9.6000000000000002E-2</v>
      </c>
      <c r="K13">
        <v>0</v>
      </c>
      <c r="L13">
        <v>0</v>
      </c>
      <c r="M13">
        <v>6.7000000000000004E-2</v>
      </c>
      <c r="N13">
        <v>0</v>
      </c>
      <c r="O13">
        <v>0.05</v>
      </c>
      <c r="P13">
        <v>4.8000000000000001E-2</v>
      </c>
    </row>
    <row r="14" spans="1:16" x14ac:dyDescent="0.2">
      <c r="B14" t="s">
        <v>185</v>
      </c>
      <c r="C14">
        <v>6.8000000000000005E-2</v>
      </c>
      <c r="D14">
        <v>6.7000000000000004E-2</v>
      </c>
      <c r="E14">
        <v>6.9000000000000006E-2</v>
      </c>
      <c r="F14">
        <v>3.2000000000000001E-2</v>
      </c>
      <c r="G14">
        <v>0.115</v>
      </c>
      <c r="H14">
        <v>0.10299999999999999</v>
      </c>
      <c r="I14">
        <v>0.16300000000000001</v>
      </c>
      <c r="J14">
        <v>0.21199999999999999</v>
      </c>
      <c r="K14">
        <v>0.125</v>
      </c>
      <c r="L14">
        <v>0.12</v>
      </c>
      <c r="M14">
        <v>6.7000000000000004E-2</v>
      </c>
      <c r="N14">
        <v>2.8000000000000001E-2</v>
      </c>
      <c r="O14">
        <v>9.6000000000000002E-2</v>
      </c>
      <c r="P14">
        <v>9.7000000000000003E-2</v>
      </c>
    </row>
    <row r="15" spans="1:16" x14ac:dyDescent="0.2">
      <c r="B15" t="s">
        <v>186</v>
      </c>
      <c r="C15">
        <v>0</v>
      </c>
      <c r="D15">
        <v>6.7000000000000004E-2</v>
      </c>
      <c r="E15">
        <v>0.10299999999999999</v>
      </c>
      <c r="F15">
        <v>7.3999999999999996E-2</v>
      </c>
      <c r="G15">
        <v>0.192</v>
      </c>
      <c r="H15">
        <v>3.4000000000000002E-2</v>
      </c>
      <c r="I15">
        <v>9.2999999999999999E-2</v>
      </c>
      <c r="J15">
        <v>9.6000000000000002E-2</v>
      </c>
      <c r="K15">
        <v>5.7000000000000002E-2</v>
      </c>
      <c r="L15">
        <v>0.06</v>
      </c>
      <c r="M15">
        <v>5.8000000000000003E-2</v>
      </c>
      <c r="N15">
        <v>0.111</v>
      </c>
      <c r="O15">
        <v>7.5999999999999998E-2</v>
      </c>
      <c r="P15">
        <v>7.9000000000000001E-2</v>
      </c>
    </row>
    <row r="16" spans="1:16" x14ac:dyDescent="0.2">
      <c r="B16" t="s">
        <v>187</v>
      </c>
      <c r="C16">
        <v>9.0999999999999998E-2</v>
      </c>
      <c r="D16">
        <v>0.122</v>
      </c>
      <c r="E16">
        <v>6.9000000000000006E-2</v>
      </c>
      <c r="F16">
        <v>0.13800000000000001</v>
      </c>
      <c r="G16">
        <v>1.9E-2</v>
      </c>
      <c r="H16">
        <v>6.9000000000000006E-2</v>
      </c>
      <c r="I16">
        <v>4.7E-2</v>
      </c>
      <c r="J16">
        <v>7.6999999999999999E-2</v>
      </c>
      <c r="K16">
        <v>0.08</v>
      </c>
      <c r="L16">
        <v>0.06</v>
      </c>
      <c r="M16">
        <v>8.6999999999999994E-2</v>
      </c>
      <c r="N16">
        <v>0</v>
      </c>
      <c r="O16">
        <v>7.9000000000000001E-2</v>
      </c>
      <c r="P16">
        <v>7.1999999999999995E-2</v>
      </c>
    </row>
    <row r="17" spans="2:16" x14ac:dyDescent="0.2">
      <c r="B17" t="s">
        <v>188</v>
      </c>
      <c r="C17">
        <v>0.114</v>
      </c>
      <c r="D17">
        <v>0.16700000000000001</v>
      </c>
      <c r="E17">
        <v>0.121</v>
      </c>
      <c r="F17">
        <v>0.106</v>
      </c>
      <c r="G17">
        <v>0.115</v>
      </c>
      <c r="H17">
        <v>0.13800000000000001</v>
      </c>
      <c r="I17">
        <v>0.14000000000000001</v>
      </c>
      <c r="J17">
        <v>0.115</v>
      </c>
      <c r="K17">
        <v>0.14799999999999999</v>
      </c>
      <c r="L17">
        <v>0.12</v>
      </c>
      <c r="M17">
        <v>0.154</v>
      </c>
      <c r="N17">
        <v>2.8000000000000001E-2</v>
      </c>
      <c r="O17">
        <v>0.129</v>
      </c>
      <c r="P17">
        <v>0.122</v>
      </c>
    </row>
    <row r="18" spans="2:16" x14ac:dyDescent="0.2">
      <c r="B18" t="s">
        <v>189</v>
      </c>
      <c r="C18">
        <v>0.182</v>
      </c>
      <c r="D18">
        <v>0.13300000000000001</v>
      </c>
      <c r="E18">
        <v>8.5999999999999993E-2</v>
      </c>
      <c r="F18">
        <v>0.106</v>
      </c>
      <c r="G18">
        <v>0.115</v>
      </c>
      <c r="H18">
        <v>6.9000000000000006E-2</v>
      </c>
      <c r="I18">
        <v>0.151</v>
      </c>
      <c r="J18">
        <v>5.8000000000000003E-2</v>
      </c>
      <c r="K18">
        <v>0.17</v>
      </c>
      <c r="L18">
        <v>0.1</v>
      </c>
      <c r="M18">
        <v>0.115</v>
      </c>
      <c r="N18">
        <v>0.16700000000000001</v>
      </c>
      <c r="O18">
        <v>0.122</v>
      </c>
      <c r="P18">
        <v>0.121</v>
      </c>
    </row>
    <row r="19" spans="2:16" x14ac:dyDescent="0.2">
      <c r="B19" t="s">
        <v>190</v>
      </c>
      <c r="C19">
        <v>4.4999999999999998E-2</v>
      </c>
      <c r="D19">
        <v>2.1999999999999999E-2</v>
      </c>
      <c r="E19">
        <v>0.155</v>
      </c>
      <c r="F19">
        <v>5.2999999999999999E-2</v>
      </c>
      <c r="G19">
        <v>9.6000000000000002E-2</v>
      </c>
      <c r="H19">
        <v>6.9000000000000006E-2</v>
      </c>
      <c r="I19">
        <v>3.5000000000000003E-2</v>
      </c>
      <c r="J19">
        <v>1.9E-2</v>
      </c>
      <c r="K19">
        <v>5.7000000000000002E-2</v>
      </c>
      <c r="L19">
        <v>0.1</v>
      </c>
      <c r="M19">
        <v>6.7000000000000004E-2</v>
      </c>
      <c r="N19">
        <v>0</v>
      </c>
      <c r="O19">
        <v>5.8999999999999997E-2</v>
      </c>
      <c r="P19">
        <v>0.06</v>
      </c>
    </row>
    <row r="20" spans="2:16" x14ac:dyDescent="0.2">
      <c r="B20" t="s">
        <v>191</v>
      </c>
      <c r="C20">
        <v>2.3E-2</v>
      </c>
      <c r="D20">
        <v>1.0999999999999999E-2</v>
      </c>
      <c r="E20">
        <v>5.1999999999999998E-2</v>
      </c>
      <c r="F20">
        <v>4.2999999999999997E-2</v>
      </c>
      <c r="G20">
        <v>0</v>
      </c>
      <c r="H20">
        <v>6.9000000000000006E-2</v>
      </c>
      <c r="I20">
        <v>4.7E-2</v>
      </c>
      <c r="J20">
        <v>3.7999999999999999E-2</v>
      </c>
      <c r="K20">
        <v>4.4999999999999998E-2</v>
      </c>
      <c r="L20">
        <v>0.02</v>
      </c>
      <c r="M20">
        <v>9.6000000000000002E-2</v>
      </c>
      <c r="N20">
        <v>0</v>
      </c>
      <c r="O20">
        <v>4.2000000000000003E-2</v>
      </c>
      <c r="P20">
        <v>3.6999999999999998E-2</v>
      </c>
    </row>
    <row r="21" spans="2:16" x14ac:dyDescent="0.2">
      <c r="B21" t="s">
        <v>192</v>
      </c>
      <c r="C21">
        <v>4.4999999999999998E-2</v>
      </c>
      <c r="D21">
        <v>3.3000000000000002E-2</v>
      </c>
      <c r="E21">
        <v>6.9000000000000006E-2</v>
      </c>
      <c r="F21">
        <v>1.0999999999999999E-2</v>
      </c>
      <c r="G21">
        <v>3.7999999999999999E-2</v>
      </c>
      <c r="H21">
        <v>3.4000000000000002E-2</v>
      </c>
      <c r="I21">
        <v>4.7E-2</v>
      </c>
      <c r="J21">
        <v>3.7999999999999999E-2</v>
      </c>
      <c r="K21">
        <v>1.0999999999999999E-2</v>
      </c>
      <c r="L21">
        <v>0</v>
      </c>
      <c r="M21">
        <v>2.9000000000000001E-2</v>
      </c>
      <c r="N21">
        <v>2.8000000000000001E-2</v>
      </c>
      <c r="O21">
        <v>3.1E-2</v>
      </c>
      <c r="P21">
        <v>3.2000000000000001E-2</v>
      </c>
    </row>
    <row r="22" spans="2:16" x14ac:dyDescent="0.2">
      <c r="B22" t="s">
        <v>193</v>
      </c>
      <c r="C22">
        <v>0</v>
      </c>
      <c r="D22">
        <v>1.0999999999999999E-2</v>
      </c>
      <c r="E22">
        <v>0</v>
      </c>
      <c r="F22">
        <v>1.0999999999999999E-2</v>
      </c>
      <c r="G22">
        <v>1.9E-2</v>
      </c>
      <c r="H22">
        <v>3.4000000000000002E-2</v>
      </c>
      <c r="I22">
        <v>0</v>
      </c>
      <c r="J22">
        <v>3.7999999999999999E-2</v>
      </c>
      <c r="K22">
        <v>1.0999999999999999E-2</v>
      </c>
      <c r="L22">
        <v>0</v>
      </c>
      <c r="M22">
        <v>0.01</v>
      </c>
      <c r="N22">
        <v>0</v>
      </c>
      <c r="O22">
        <v>1.0999999999999999E-2</v>
      </c>
      <c r="P22">
        <v>1.0999999999999999E-2</v>
      </c>
    </row>
    <row r="23" spans="2:16" x14ac:dyDescent="0.2">
      <c r="B23" t="s">
        <v>194</v>
      </c>
      <c r="C23">
        <v>0</v>
      </c>
      <c r="D23">
        <v>0</v>
      </c>
      <c r="E23">
        <v>0</v>
      </c>
      <c r="F23">
        <v>1.0999999999999999E-2</v>
      </c>
      <c r="G23">
        <v>0</v>
      </c>
      <c r="H23">
        <v>1.7000000000000001E-2</v>
      </c>
      <c r="I23">
        <v>3.5000000000000003E-2</v>
      </c>
      <c r="J23">
        <v>0</v>
      </c>
      <c r="K23">
        <v>1.0999999999999999E-2</v>
      </c>
      <c r="L23">
        <v>0.08</v>
      </c>
      <c r="M23">
        <v>1.9E-2</v>
      </c>
      <c r="N23">
        <v>0</v>
      </c>
      <c r="O23">
        <v>1.4999999999999999E-2</v>
      </c>
      <c r="P23">
        <v>1.4E-2</v>
      </c>
    </row>
    <row r="24" spans="2:16" x14ac:dyDescent="0.2">
      <c r="B24" t="s">
        <v>195</v>
      </c>
      <c r="C24">
        <v>0</v>
      </c>
      <c r="D24">
        <v>0</v>
      </c>
      <c r="E24">
        <v>0</v>
      </c>
      <c r="F24">
        <v>2.1000000000000001E-2</v>
      </c>
      <c r="G24">
        <v>0</v>
      </c>
      <c r="H24">
        <v>1.7000000000000001E-2</v>
      </c>
      <c r="I24">
        <v>0</v>
      </c>
      <c r="J24">
        <v>1.9E-2</v>
      </c>
      <c r="K24">
        <v>1.0999999999999999E-2</v>
      </c>
      <c r="L24">
        <v>0</v>
      </c>
      <c r="M24">
        <v>0</v>
      </c>
      <c r="N24">
        <v>2.8000000000000001E-2</v>
      </c>
      <c r="O24">
        <v>7.0000000000000001E-3</v>
      </c>
      <c r="P24">
        <v>8.0000000000000002E-3</v>
      </c>
    </row>
    <row r="25" spans="2:16" x14ac:dyDescent="0.2">
      <c r="B25" t="s">
        <v>196</v>
      </c>
      <c r="C25">
        <v>0</v>
      </c>
      <c r="D25">
        <v>0</v>
      </c>
      <c r="E25">
        <v>5.1999999999999998E-2</v>
      </c>
      <c r="F25">
        <v>2.1000000000000001E-2</v>
      </c>
      <c r="G25">
        <v>0</v>
      </c>
      <c r="H25">
        <v>1.7000000000000001E-2</v>
      </c>
      <c r="I25">
        <v>2.3E-2</v>
      </c>
      <c r="J25">
        <v>0</v>
      </c>
      <c r="K25">
        <v>2.3E-2</v>
      </c>
      <c r="L25">
        <v>0</v>
      </c>
      <c r="M25">
        <v>0</v>
      </c>
      <c r="N25">
        <v>0</v>
      </c>
      <c r="O25">
        <v>1.2E-2</v>
      </c>
      <c r="P25">
        <v>1.0999999999999999E-2</v>
      </c>
    </row>
    <row r="26" spans="2:16" x14ac:dyDescent="0.2">
      <c r="B26" t="s">
        <v>197</v>
      </c>
      <c r="C26">
        <v>0.182</v>
      </c>
      <c r="D26">
        <v>8.8999999999999996E-2</v>
      </c>
      <c r="E26">
        <v>0</v>
      </c>
      <c r="F26">
        <v>5.2999999999999999E-2</v>
      </c>
      <c r="G26">
        <v>3.7999999999999999E-2</v>
      </c>
      <c r="H26">
        <v>5.1999999999999998E-2</v>
      </c>
      <c r="I26">
        <v>2.3E-2</v>
      </c>
      <c r="J26">
        <v>5.8000000000000003E-2</v>
      </c>
      <c r="K26">
        <v>2.3E-2</v>
      </c>
      <c r="L26">
        <v>0.08</v>
      </c>
      <c r="M26">
        <v>6.7000000000000004E-2</v>
      </c>
      <c r="N26">
        <v>0</v>
      </c>
      <c r="O26">
        <v>5.3999999999999999E-2</v>
      </c>
      <c r="P26">
        <v>5.5E-2</v>
      </c>
    </row>
    <row r="27" spans="2:16" x14ac:dyDescent="0.2">
      <c r="B27" t="s">
        <v>198</v>
      </c>
      <c r="C27">
        <v>0</v>
      </c>
      <c r="D27">
        <v>2.1999999999999999E-2</v>
      </c>
      <c r="E27">
        <v>0</v>
      </c>
      <c r="F27">
        <v>4.2999999999999997E-2</v>
      </c>
      <c r="G27">
        <v>0</v>
      </c>
      <c r="H27">
        <v>0</v>
      </c>
      <c r="I27">
        <v>0</v>
      </c>
      <c r="J27">
        <v>0</v>
      </c>
      <c r="K27">
        <v>1.0999999999999999E-2</v>
      </c>
      <c r="L27">
        <v>0.04</v>
      </c>
      <c r="M27">
        <v>0</v>
      </c>
      <c r="N27">
        <v>0</v>
      </c>
      <c r="O27">
        <v>1.0999999999999999E-2</v>
      </c>
      <c r="P27">
        <v>0.01</v>
      </c>
    </row>
    <row r="28" spans="2:16" x14ac:dyDescent="0.2">
      <c r="B28" t="s">
        <v>199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2.3E-2</v>
      </c>
      <c r="J28">
        <v>0</v>
      </c>
      <c r="K28">
        <v>1.0999999999999999E-2</v>
      </c>
      <c r="L28">
        <v>0</v>
      </c>
      <c r="M28">
        <v>0.01</v>
      </c>
      <c r="N28">
        <v>0</v>
      </c>
      <c r="O28">
        <v>5.0000000000000001E-3</v>
      </c>
      <c r="P28">
        <v>4.0000000000000001E-3</v>
      </c>
    </row>
    <row r="29" spans="2:16" x14ac:dyDescent="0.2">
      <c r="B29" t="s">
        <v>200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0.02</v>
      </c>
      <c r="M29">
        <v>0</v>
      </c>
      <c r="N29">
        <v>0</v>
      </c>
      <c r="O29">
        <v>1E-3</v>
      </c>
      <c r="P29">
        <v>2E-3</v>
      </c>
    </row>
    <row r="30" spans="2:16" x14ac:dyDescent="0.2">
      <c r="B30" t="s">
        <v>201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2.8000000000000001E-2</v>
      </c>
      <c r="O30">
        <v>1E-3</v>
      </c>
      <c r="P30">
        <v>2E-3</v>
      </c>
    </row>
    <row r="31" spans="2:16" x14ac:dyDescent="0.2">
      <c r="B31" t="s">
        <v>202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5.6000000000000001E-2</v>
      </c>
      <c r="O31">
        <v>2E-3</v>
      </c>
      <c r="P31">
        <v>5.0000000000000001E-3</v>
      </c>
    </row>
    <row r="32" spans="2:16" x14ac:dyDescent="0.2">
      <c r="B32" t="s">
        <v>203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2.8000000000000001E-2</v>
      </c>
      <c r="O32">
        <v>1E-3</v>
      </c>
      <c r="P32">
        <v>2E-3</v>
      </c>
    </row>
    <row r="33" spans="2:16" x14ac:dyDescent="0.2">
      <c r="B33" t="s">
        <v>204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2.8000000000000001E-2</v>
      </c>
      <c r="O33">
        <v>1E-3</v>
      </c>
      <c r="P33">
        <v>2E-3</v>
      </c>
    </row>
    <row r="34" spans="2:16" x14ac:dyDescent="0.2">
      <c r="B34" t="s">
        <v>205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2.8000000000000001E-2</v>
      </c>
      <c r="O34">
        <v>1E-3</v>
      </c>
      <c r="P34">
        <v>2E-3</v>
      </c>
    </row>
    <row r="35" spans="2:16" x14ac:dyDescent="0.2">
      <c r="B35" t="s">
        <v>206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2.8000000000000001E-2</v>
      </c>
      <c r="O35">
        <v>1E-3</v>
      </c>
      <c r="P35">
        <v>2E-3</v>
      </c>
    </row>
    <row r="36" spans="2:16" x14ac:dyDescent="0.2">
      <c r="B36" t="s">
        <v>64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5.6000000000000001E-2</v>
      </c>
      <c r="O36">
        <v>2E-3</v>
      </c>
      <c r="P36">
        <v>5.0000000000000001E-3</v>
      </c>
    </row>
    <row r="37" spans="2:16" x14ac:dyDescent="0.2">
      <c r="B37" t="s">
        <v>66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2.8000000000000001E-2</v>
      </c>
      <c r="O37">
        <v>1E-3</v>
      </c>
      <c r="P37">
        <v>2E-3</v>
      </c>
    </row>
    <row r="38" spans="2:16" x14ac:dyDescent="0.2">
      <c r="B38" t="s">
        <v>72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2.8000000000000001E-2</v>
      </c>
      <c r="O38">
        <v>1E-3</v>
      </c>
      <c r="P38">
        <v>2E-3</v>
      </c>
    </row>
    <row r="39" spans="2:16" x14ac:dyDescent="0.2">
      <c r="B39" t="s">
        <v>207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2.8000000000000001E-2</v>
      </c>
      <c r="O39">
        <v>1E-3</v>
      </c>
      <c r="P39">
        <v>2E-3</v>
      </c>
    </row>
    <row r="40" spans="2:16" x14ac:dyDescent="0.2">
      <c r="B40" t="s">
        <v>208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2.8000000000000001E-2</v>
      </c>
      <c r="O40">
        <v>1E-3</v>
      </c>
      <c r="P40">
        <v>2E-3</v>
      </c>
    </row>
    <row r="41" spans="2:16" x14ac:dyDescent="0.2">
      <c r="B41" t="s">
        <v>209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5.6000000000000001E-2</v>
      </c>
      <c r="O41">
        <v>2E-3</v>
      </c>
      <c r="P41">
        <v>5.0000000000000001E-3</v>
      </c>
    </row>
    <row r="42" spans="2:16" x14ac:dyDescent="0.2">
      <c r="B42" t="s">
        <v>210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2.8000000000000001E-2</v>
      </c>
      <c r="O42">
        <v>1E-3</v>
      </c>
      <c r="P42">
        <v>2E-3</v>
      </c>
    </row>
    <row r="45" spans="2:16" x14ac:dyDescent="0.2">
      <c r="B45" t="s">
        <v>17</v>
      </c>
    </row>
    <row r="46" spans="2:16" x14ac:dyDescent="0.2">
      <c r="B46" t="s">
        <v>18</v>
      </c>
      <c r="C46">
        <v>19</v>
      </c>
      <c r="D46">
        <v>40</v>
      </c>
      <c r="E46">
        <v>27</v>
      </c>
      <c r="F46">
        <v>41</v>
      </c>
      <c r="G46">
        <v>20</v>
      </c>
      <c r="H46">
        <v>27</v>
      </c>
      <c r="I46">
        <v>32</v>
      </c>
      <c r="J46">
        <v>24</v>
      </c>
      <c r="K46">
        <v>47</v>
      </c>
      <c r="L46">
        <v>24</v>
      </c>
      <c r="M46">
        <v>47</v>
      </c>
      <c r="N46">
        <v>18</v>
      </c>
    </row>
    <row r="47" spans="2:16" x14ac:dyDescent="0.2">
      <c r="B47" t="s">
        <v>19</v>
      </c>
      <c r="C47">
        <v>2.5999999999999999E-2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2.1000000000000001E-2</v>
      </c>
      <c r="N47">
        <v>0</v>
      </c>
      <c r="O47">
        <v>4.0000000000000001E-3</v>
      </c>
      <c r="P47">
        <v>4.0000000000000001E-3</v>
      </c>
    </row>
    <row r="48" spans="2:16" x14ac:dyDescent="0.2">
      <c r="B48" t="s">
        <v>20</v>
      </c>
      <c r="C48">
        <v>5.2999999999999999E-2</v>
      </c>
      <c r="D48">
        <v>2.5000000000000001E-2</v>
      </c>
      <c r="E48">
        <v>1.9E-2</v>
      </c>
      <c r="F48">
        <v>7.2999999999999995E-2</v>
      </c>
      <c r="G48">
        <v>0.1</v>
      </c>
      <c r="H48">
        <v>1.9E-2</v>
      </c>
      <c r="I48">
        <v>1.6E-2</v>
      </c>
      <c r="J48">
        <v>0</v>
      </c>
      <c r="K48">
        <v>7.3999999999999996E-2</v>
      </c>
      <c r="L48">
        <v>4.2000000000000003E-2</v>
      </c>
      <c r="M48">
        <v>3.2000000000000001E-2</v>
      </c>
      <c r="N48">
        <v>0</v>
      </c>
      <c r="O48">
        <v>0.04</v>
      </c>
      <c r="P48">
        <v>3.7999999999999999E-2</v>
      </c>
    </row>
    <row r="49" spans="2:16" x14ac:dyDescent="0.2">
      <c r="B49" t="s">
        <v>22</v>
      </c>
      <c r="C49">
        <v>0.158</v>
      </c>
      <c r="D49">
        <v>0.13800000000000001</v>
      </c>
      <c r="E49">
        <v>5.6000000000000001E-2</v>
      </c>
      <c r="F49">
        <v>7.2999999999999995E-2</v>
      </c>
      <c r="G49">
        <v>0.17499999999999999</v>
      </c>
      <c r="H49">
        <v>0.13</v>
      </c>
      <c r="I49">
        <v>0.156</v>
      </c>
      <c r="J49">
        <v>0.33300000000000002</v>
      </c>
      <c r="K49">
        <v>0.14899999999999999</v>
      </c>
      <c r="L49">
        <v>0.104</v>
      </c>
      <c r="M49">
        <v>6.4000000000000001E-2</v>
      </c>
      <c r="N49">
        <v>0</v>
      </c>
      <c r="O49">
        <v>0.124</v>
      </c>
      <c r="P49">
        <v>0.128</v>
      </c>
    </row>
    <row r="50" spans="2:16" x14ac:dyDescent="0.2">
      <c r="B50" t="s">
        <v>23</v>
      </c>
      <c r="C50">
        <v>2.5999999999999999E-2</v>
      </c>
      <c r="D50">
        <v>3.7999999999999999E-2</v>
      </c>
      <c r="E50">
        <v>0</v>
      </c>
      <c r="F50">
        <v>3.6999999999999998E-2</v>
      </c>
      <c r="G50">
        <v>0</v>
      </c>
      <c r="H50">
        <v>0</v>
      </c>
      <c r="I50">
        <v>3.1E-2</v>
      </c>
      <c r="J50">
        <v>0</v>
      </c>
      <c r="K50">
        <v>0</v>
      </c>
      <c r="L50">
        <v>0</v>
      </c>
      <c r="M50">
        <v>3.2000000000000001E-2</v>
      </c>
      <c r="N50">
        <v>0</v>
      </c>
      <c r="O50">
        <v>1.6E-2</v>
      </c>
      <c r="P50">
        <v>1.4E-2</v>
      </c>
    </row>
    <row r="51" spans="2:16" x14ac:dyDescent="0.2">
      <c r="B51" t="s">
        <v>24</v>
      </c>
      <c r="C51">
        <v>2.5999999999999999E-2</v>
      </c>
      <c r="D51">
        <v>1.2999999999999999E-2</v>
      </c>
      <c r="E51">
        <v>3.6999999999999998E-2</v>
      </c>
      <c r="F51">
        <v>0</v>
      </c>
      <c r="G51">
        <v>2.5000000000000001E-2</v>
      </c>
      <c r="H51">
        <v>0</v>
      </c>
      <c r="I51">
        <v>0</v>
      </c>
      <c r="J51">
        <v>0</v>
      </c>
      <c r="K51">
        <v>0</v>
      </c>
      <c r="L51">
        <v>2.1000000000000001E-2</v>
      </c>
      <c r="M51">
        <v>0</v>
      </c>
      <c r="N51">
        <v>2.8000000000000001E-2</v>
      </c>
      <c r="O51">
        <v>0.01</v>
      </c>
      <c r="P51">
        <v>1.2E-2</v>
      </c>
    </row>
    <row r="52" spans="2:16" x14ac:dyDescent="0.2">
      <c r="B52" t="s">
        <v>25</v>
      </c>
      <c r="C52">
        <v>5.2999999999999999E-2</v>
      </c>
      <c r="D52">
        <v>3.7999999999999999E-2</v>
      </c>
      <c r="E52">
        <v>0</v>
      </c>
      <c r="F52">
        <v>0</v>
      </c>
      <c r="G52">
        <v>0</v>
      </c>
      <c r="H52">
        <v>1.9E-2</v>
      </c>
      <c r="I52">
        <v>0</v>
      </c>
      <c r="J52">
        <v>0</v>
      </c>
      <c r="K52">
        <v>3.2000000000000001E-2</v>
      </c>
      <c r="L52">
        <v>0</v>
      </c>
      <c r="M52">
        <v>1.0999999999999999E-2</v>
      </c>
      <c r="N52">
        <v>0</v>
      </c>
      <c r="O52">
        <v>1.4E-2</v>
      </c>
      <c r="P52">
        <v>1.2999999999999999E-2</v>
      </c>
    </row>
    <row r="53" spans="2:16" x14ac:dyDescent="0.2">
      <c r="B53" t="s">
        <v>26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1.6E-2</v>
      </c>
      <c r="J53">
        <v>0</v>
      </c>
      <c r="K53">
        <v>0</v>
      </c>
      <c r="L53">
        <v>0</v>
      </c>
      <c r="M53">
        <v>0</v>
      </c>
      <c r="N53">
        <v>0</v>
      </c>
      <c r="O53">
        <v>1E-3</v>
      </c>
      <c r="P53">
        <v>1E-3</v>
      </c>
    </row>
    <row r="54" spans="2:16" x14ac:dyDescent="0.2">
      <c r="B54" t="s">
        <v>28</v>
      </c>
      <c r="C54">
        <v>2.5999999999999999E-2</v>
      </c>
      <c r="D54">
        <v>1.2999999999999999E-2</v>
      </c>
      <c r="E54">
        <v>1.9E-2</v>
      </c>
      <c r="F54">
        <v>0</v>
      </c>
      <c r="G54">
        <v>0</v>
      </c>
      <c r="H54">
        <v>1.9E-2</v>
      </c>
      <c r="I54">
        <v>0</v>
      </c>
      <c r="J54">
        <v>0</v>
      </c>
      <c r="K54">
        <v>1.0999999999999999E-2</v>
      </c>
      <c r="L54">
        <v>0</v>
      </c>
      <c r="M54">
        <v>0</v>
      </c>
      <c r="N54">
        <v>0.111</v>
      </c>
      <c r="O54">
        <v>1.2E-2</v>
      </c>
      <c r="P54">
        <v>1.6E-2</v>
      </c>
    </row>
    <row r="55" spans="2:16" x14ac:dyDescent="0.2">
      <c r="B55" t="s">
        <v>29</v>
      </c>
      <c r="C55">
        <v>2.5999999999999999E-2</v>
      </c>
      <c r="D55">
        <v>6.3E-2</v>
      </c>
      <c r="E55">
        <v>5.6000000000000001E-2</v>
      </c>
      <c r="F55">
        <v>7.2999999999999995E-2</v>
      </c>
      <c r="G55">
        <v>0</v>
      </c>
      <c r="H55">
        <v>7.3999999999999996E-2</v>
      </c>
      <c r="I55">
        <v>0.14099999999999999</v>
      </c>
      <c r="J55">
        <v>8.3000000000000004E-2</v>
      </c>
      <c r="K55">
        <v>3.2000000000000001E-2</v>
      </c>
      <c r="L55">
        <v>0.104</v>
      </c>
      <c r="M55">
        <v>8.5000000000000006E-2</v>
      </c>
      <c r="N55">
        <v>0</v>
      </c>
      <c r="O55">
        <v>6.6000000000000003E-2</v>
      </c>
      <c r="P55">
        <v>6.0999999999999999E-2</v>
      </c>
    </row>
    <row r="56" spans="2:16" x14ac:dyDescent="0.2">
      <c r="B56" t="s">
        <v>30</v>
      </c>
      <c r="C56">
        <v>2.5999999999999999E-2</v>
      </c>
      <c r="D56">
        <v>2.5000000000000001E-2</v>
      </c>
      <c r="E56">
        <v>0</v>
      </c>
      <c r="F56">
        <v>0</v>
      </c>
      <c r="G56">
        <v>7.4999999999999997E-2</v>
      </c>
      <c r="H56">
        <v>9.2999999999999999E-2</v>
      </c>
      <c r="I56">
        <v>1.6E-2</v>
      </c>
      <c r="J56">
        <v>4.2000000000000003E-2</v>
      </c>
      <c r="K56">
        <v>0</v>
      </c>
      <c r="L56">
        <v>0</v>
      </c>
      <c r="M56">
        <v>5.2999999999999999E-2</v>
      </c>
      <c r="N56">
        <v>0</v>
      </c>
      <c r="O56">
        <v>2.5999999999999999E-2</v>
      </c>
      <c r="P56">
        <v>2.7E-2</v>
      </c>
    </row>
    <row r="57" spans="2:16" x14ac:dyDescent="0.2">
      <c r="B57" t="s">
        <v>31</v>
      </c>
      <c r="C57">
        <v>0</v>
      </c>
      <c r="D57">
        <v>3.7999999999999999E-2</v>
      </c>
      <c r="E57">
        <v>7.3999999999999996E-2</v>
      </c>
      <c r="F57">
        <v>3.6999999999999998E-2</v>
      </c>
      <c r="G57">
        <v>0</v>
      </c>
      <c r="H57">
        <v>0</v>
      </c>
      <c r="I57">
        <v>1.6E-2</v>
      </c>
      <c r="J57">
        <v>0</v>
      </c>
      <c r="K57">
        <v>3.2000000000000001E-2</v>
      </c>
      <c r="L57">
        <v>4.2000000000000003E-2</v>
      </c>
      <c r="M57">
        <v>7.3999999999999996E-2</v>
      </c>
      <c r="N57">
        <v>0</v>
      </c>
      <c r="O57">
        <v>3.1E-2</v>
      </c>
      <c r="P57">
        <v>2.5999999999999999E-2</v>
      </c>
    </row>
    <row r="58" spans="2:16" x14ac:dyDescent="0.2">
      <c r="B58" t="s">
        <v>32</v>
      </c>
      <c r="C58">
        <v>0</v>
      </c>
      <c r="D58">
        <v>0.05</v>
      </c>
      <c r="E58">
        <v>9.2999999999999999E-2</v>
      </c>
      <c r="F58">
        <v>4.9000000000000002E-2</v>
      </c>
      <c r="G58">
        <v>7.4999999999999997E-2</v>
      </c>
      <c r="H58">
        <v>5.6000000000000001E-2</v>
      </c>
      <c r="I58">
        <v>0</v>
      </c>
      <c r="J58">
        <v>6.3E-2</v>
      </c>
      <c r="K58">
        <v>0.106</v>
      </c>
      <c r="L58">
        <v>2.1000000000000001E-2</v>
      </c>
      <c r="M58">
        <v>1.0999999999999999E-2</v>
      </c>
      <c r="N58">
        <v>2.8000000000000001E-2</v>
      </c>
      <c r="O58">
        <v>4.8000000000000001E-2</v>
      </c>
      <c r="P58">
        <v>4.5999999999999999E-2</v>
      </c>
    </row>
    <row r="59" spans="2:16" x14ac:dyDescent="0.2">
      <c r="B59" t="s">
        <v>33</v>
      </c>
      <c r="C59">
        <v>0.13200000000000001</v>
      </c>
      <c r="D59">
        <v>8.7999999999999995E-2</v>
      </c>
      <c r="E59">
        <v>0.13</v>
      </c>
      <c r="F59">
        <v>6.0999999999999999E-2</v>
      </c>
      <c r="G59">
        <v>0.15</v>
      </c>
      <c r="H59">
        <v>9.2999999999999999E-2</v>
      </c>
      <c r="I59">
        <v>3.1E-2</v>
      </c>
      <c r="J59">
        <v>8.3000000000000004E-2</v>
      </c>
      <c r="K59">
        <v>7.3999999999999996E-2</v>
      </c>
      <c r="L59">
        <v>8.3000000000000004E-2</v>
      </c>
      <c r="M59">
        <v>0.20200000000000001</v>
      </c>
      <c r="N59">
        <v>0.13900000000000001</v>
      </c>
      <c r="O59">
        <v>0.104</v>
      </c>
      <c r="P59">
        <v>0.105</v>
      </c>
    </row>
    <row r="60" spans="2:16" x14ac:dyDescent="0.2">
      <c r="B60" t="s">
        <v>34</v>
      </c>
      <c r="C60">
        <v>0.105</v>
      </c>
      <c r="D60">
        <v>7.4999999999999997E-2</v>
      </c>
      <c r="E60">
        <v>7.3999999999999996E-2</v>
      </c>
      <c r="F60">
        <v>9.8000000000000004E-2</v>
      </c>
      <c r="G60">
        <v>0.05</v>
      </c>
      <c r="H60">
        <v>7.3999999999999996E-2</v>
      </c>
      <c r="I60">
        <v>0.109</v>
      </c>
      <c r="J60">
        <v>8.3000000000000004E-2</v>
      </c>
      <c r="K60">
        <v>4.2999999999999997E-2</v>
      </c>
      <c r="L60">
        <v>8.3000000000000004E-2</v>
      </c>
      <c r="M60">
        <v>2.1000000000000001E-2</v>
      </c>
      <c r="N60">
        <v>0.222</v>
      </c>
      <c r="O60">
        <v>7.8E-2</v>
      </c>
      <c r="P60">
        <v>8.6999999999999994E-2</v>
      </c>
    </row>
    <row r="61" spans="2:16" x14ac:dyDescent="0.2">
      <c r="B61" t="s">
        <v>35</v>
      </c>
      <c r="C61">
        <v>0.21099999999999999</v>
      </c>
      <c r="D61">
        <v>0.15</v>
      </c>
      <c r="E61">
        <v>0.13</v>
      </c>
      <c r="F61">
        <v>0.159</v>
      </c>
      <c r="G61">
        <v>0.125</v>
      </c>
      <c r="H61">
        <v>0.111</v>
      </c>
      <c r="I61">
        <v>0.17199999999999999</v>
      </c>
      <c r="J61">
        <v>0.16700000000000001</v>
      </c>
      <c r="K61">
        <v>0.11700000000000001</v>
      </c>
      <c r="L61">
        <v>0.188</v>
      </c>
      <c r="M61">
        <v>0.128</v>
      </c>
      <c r="N61">
        <v>8.3000000000000004E-2</v>
      </c>
      <c r="O61">
        <v>0.14299999999999999</v>
      </c>
      <c r="P61">
        <v>0.14499999999999999</v>
      </c>
    </row>
    <row r="62" spans="2:16" x14ac:dyDescent="0.2">
      <c r="B62" t="s">
        <v>36</v>
      </c>
      <c r="C62">
        <v>2.5999999999999999E-2</v>
      </c>
      <c r="D62">
        <v>0.125</v>
      </c>
      <c r="E62">
        <v>5.6000000000000001E-2</v>
      </c>
      <c r="F62">
        <v>0.122</v>
      </c>
      <c r="G62">
        <v>0.1</v>
      </c>
      <c r="H62">
        <v>0.13</v>
      </c>
      <c r="I62">
        <v>0.17199999999999999</v>
      </c>
      <c r="J62">
        <v>6.3E-2</v>
      </c>
      <c r="K62">
        <v>0.11700000000000001</v>
      </c>
      <c r="L62">
        <v>0.104</v>
      </c>
      <c r="M62">
        <v>0.11700000000000001</v>
      </c>
      <c r="N62">
        <v>0.111</v>
      </c>
      <c r="O62">
        <v>0.109</v>
      </c>
      <c r="P62">
        <v>0.104</v>
      </c>
    </row>
    <row r="63" spans="2:16" x14ac:dyDescent="0.2">
      <c r="B63" t="s">
        <v>37</v>
      </c>
      <c r="C63">
        <v>0</v>
      </c>
      <c r="D63">
        <v>7.4999999999999997E-2</v>
      </c>
      <c r="E63">
        <v>7.3999999999999996E-2</v>
      </c>
      <c r="F63">
        <v>0.11</v>
      </c>
      <c r="G63">
        <v>0.05</v>
      </c>
      <c r="H63">
        <v>3.6999999999999998E-2</v>
      </c>
      <c r="I63">
        <v>4.7E-2</v>
      </c>
      <c r="J63">
        <v>4.2000000000000003E-2</v>
      </c>
      <c r="K63">
        <v>8.5000000000000006E-2</v>
      </c>
      <c r="L63">
        <v>0.14599999999999999</v>
      </c>
      <c r="M63">
        <v>4.2999999999999997E-2</v>
      </c>
      <c r="N63">
        <v>0.111</v>
      </c>
      <c r="O63">
        <v>7.0000000000000007E-2</v>
      </c>
      <c r="P63">
        <v>6.8000000000000005E-2</v>
      </c>
    </row>
    <row r="64" spans="2:16" x14ac:dyDescent="0.2">
      <c r="B64" t="s">
        <v>38</v>
      </c>
      <c r="C64">
        <v>7.9000000000000001E-2</v>
      </c>
      <c r="D64">
        <v>1.2999999999999999E-2</v>
      </c>
      <c r="E64">
        <v>1.9E-2</v>
      </c>
      <c r="F64">
        <v>8.5000000000000006E-2</v>
      </c>
      <c r="G64">
        <v>2.5000000000000001E-2</v>
      </c>
      <c r="H64">
        <v>7.3999999999999996E-2</v>
      </c>
      <c r="I64">
        <v>6.3E-2</v>
      </c>
      <c r="J64">
        <v>4.2000000000000003E-2</v>
      </c>
      <c r="K64">
        <v>4.2999999999999997E-2</v>
      </c>
      <c r="L64">
        <v>0</v>
      </c>
      <c r="M64">
        <v>3.2000000000000001E-2</v>
      </c>
      <c r="N64">
        <v>0</v>
      </c>
      <c r="O64">
        <v>4.1000000000000002E-2</v>
      </c>
      <c r="P64">
        <v>3.9E-2</v>
      </c>
    </row>
    <row r="65" spans="2:16" x14ac:dyDescent="0.2">
      <c r="B65" t="s">
        <v>39</v>
      </c>
      <c r="C65">
        <v>2.5999999999999999E-2</v>
      </c>
      <c r="D65">
        <v>0</v>
      </c>
      <c r="E65">
        <v>5.6000000000000001E-2</v>
      </c>
      <c r="F65">
        <v>0</v>
      </c>
      <c r="G65">
        <v>0.05</v>
      </c>
      <c r="H65">
        <v>1.9E-2</v>
      </c>
      <c r="I65">
        <v>0</v>
      </c>
      <c r="J65">
        <v>0</v>
      </c>
      <c r="K65">
        <v>4.2999999999999997E-2</v>
      </c>
      <c r="L65">
        <v>2.1000000000000001E-2</v>
      </c>
      <c r="M65">
        <v>1.0999999999999999E-2</v>
      </c>
      <c r="N65">
        <v>8.3000000000000004E-2</v>
      </c>
      <c r="O65">
        <v>2.1999999999999999E-2</v>
      </c>
      <c r="P65">
        <v>2.5999999999999999E-2</v>
      </c>
    </row>
    <row r="66" spans="2:16" x14ac:dyDescent="0.2">
      <c r="B66" t="s">
        <v>40</v>
      </c>
      <c r="C66">
        <v>0</v>
      </c>
      <c r="D66">
        <v>1.2999999999999999E-2</v>
      </c>
      <c r="E66">
        <v>7.3999999999999996E-2</v>
      </c>
      <c r="F66">
        <v>0</v>
      </c>
      <c r="G66">
        <v>0</v>
      </c>
      <c r="H66">
        <v>3.6999999999999998E-2</v>
      </c>
      <c r="I66">
        <v>1.6E-2</v>
      </c>
      <c r="J66">
        <v>0</v>
      </c>
      <c r="K66">
        <v>1.0999999999999999E-2</v>
      </c>
      <c r="L66">
        <v>4.2000000000000003E-2</v>
      </c>
      <c r="M66">
        <v>4.2999999999999997E-2</v>
      </c>
      <c r="N66">
        <v>5.6000000000000001E-2</v>
      </c>
      <c r="O66">
        <v>2.3E-2</v>
      </c>
      <c r="P66">
        <v>2.4E-2</v>
      </c>
    </row>
    <row r="67" spans="2:16" x14ac:dyDescent="0.2">
      <c r="B67" t="s">
        <v>41</v>
      </c>
      <c r="C67">
        <v>0</v>
      </c>
      <c r="D67">
        <v>2.5000000000000001E-2</v>
      </c>
      <c r="E67">
        <v>0</v>
      </c>
      <c r="F67">
        <v>1.2E-2</v>
      </c>
      <c r="G67">
        <v>0</v>
      </c>
      <c r="H67">
        <v>0</v>
      </c>
      <c r="I67">
        <v>0</v>
      </c>
      <c r="J67">
        <v>0</v>
      </c>
      <c r="K67">
        <v>3.2000000000000001E-2</v>
      </c>
      <c r="L67">
        <v>0</v>
      </c>
      <c r="M67">
        <v>0</v>
      </c>
      <c r="N67">
        <v>0</v>
      </c>
      <c r="O67">
        <v>8.0000000000000002E-3</v>
      </c>
      <c r="P67">
        <v>6.0000000000000001E-3</v>
      </c>
    </row>
    <row r="68" spans="2:16" x14ac:dyDescent="0.2">
      <c r="B68" t="s">
        <v>42</v>
      </c>
      <c r="C68">
        <v>0</v>
      </c>
      <c r="D68">
        <v>0</v>
      </c>
      <c r="E68">
        <v>3.6999999999999998E-2</v>
      </c>
      <c r="F68">
        <v>1.2E-2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1.0999999999999999E-2</v>
      </c>
      <c r="N68">
        <v>0</v>
      </c>
      <c r="O68">
        <v>5.0000000000000001E-3</v>
      </c>
      <c r="P68">
        <v>5.0000000000000001E-3</v>
      </c>
    </row>
    <row r="69" spans="2:16" x14ac:dyDescent="0.2">
      <c r="B69" t="s">
        <v>43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1.0999999999999999E-2</v>
      </c>
      <c r="N69">
        <v>0</v>
      </c>
      <c r="O69">
        <v>1E-3</v>
      </c>
      <c r="P69">
        <v>1E-3</v>
      </c>
    </row>
    <row r="70" spans="2:16" x14ac:dyDescent="0.2">
      <c r="B70" t="s">
        <v>44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2.8000000000000001E-2</v>
      </c>
      <c r="O70">
        <v>1E-3</v>
      </c>
      <c r="P70">
        <v>2E-3</v>
      </c>
    </row>
    <row r="71" spans="2:16" x14ac:dyDescent="0.2">
      <c r="B71" t="s">
        <v>45</v>
      </c>
      <c r="C71">
        <v>0</v>
      </c>
      <c r="D71">
        <v>0</v>
      </c>
      <c r="E71">
        <v>0</v>
      </c>
      <c r="F71">
        <v>0</v>
      </c>
      <c r="G71">
        <v>0</v>
      </c>
      <c r="H71">
        <v>1.9E-2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1E-3</v>
      </c>
      <c r="P71">
        <v>2E-3</v>
      </c>
    </row>
    <row r="74" spans="2:16" x14ac:dyDescent="0.2">
      <c r="B74" t="s">
        <v>46</v>
      </c>
    </row>
    <row r="75" spans="2:16" x14ac:dyDescent="0.2">
      <c r="B75" t="s">
        <v>18</v>
      </c>
      <c r="C75">
        <v>22</v>
      </c>
      <c r="D75">
        <v>45</v>
      </c>
      <c r="E75">
        <v>25</v>
      </c>
      <c r="F75">
        <v>46</v>
      </c>
      <c r="G75">
        <v>23</v>
      </c>
      <c r="H75">
        <v>27</v>
      </c>
      <c r="I75">
        <v>40</v>
      </c>
      <c r="J75">
        <v>25</v>
      </c>
      <c r="K75">
        <v>48</v>
      </c>
      <c r="L75">
        <v>24</v>
      </c>
      <c r="M75">
        <v>49</v>
      </c>
      <c r="N75">
        <v>20</v>
      </c>
    </row>
    <row r="76" spans="2:16" x14ac:dyDescent="0.2">
      <c r="B76" t="s">
        <v>47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2.5000000000000001E-2</v>
      </c>
      <c r="O76">
        <v>1E-3</v>
      </c>
      <c r="P76">
        <v>2E-3</v>
      </c>
    </row>
    <row r="77" spans="2:16" x14ac:dyDescent="0.2">
      <c r="B77" t="s">
        <v>49</v>
      </c>
      <c r="C77">
        <v>0</v>
      </c>
      <c r="D77">
        <v>3.3000000000000002E-2</v>
      </c>
      <c r="E77">
        <v>0.08</v>
      </c>
      <c r="F77">
        <v>3.3000000000000002E-2</v>
      </c>
      <c r="G77">
        <v>8.6999999999999994E-2</v>
      </c>
      <c r="H77">
        <v>1.9E-2</v>
      </c>
      <c r="I77">
        <v>1.2999999999999999E-2</v>
      </c>
      <c r="J77">
        <v>0.08</v>
      </c>
      <c r="K77">
        <v>6.3E-2</v>
      </c>
      <c r="L77">
        <v>0</v>
      </c>
      <c r="M77">
        <v>8.2000000000000003E-2</v>
      </c>
      <c r="N77">
        <v>0.6</v>
      </c>
      <c r="O77">
        <v>7.3999999999999996E-2</v>
      </c>
      <c r="P77">
        <v>9.0999999999999998E-2</v>
      </c>
    </row>
    <row r="78" spans="2:16" x14ac:dyDescent="0.2">
      <c r="B78" t="s">
        <v>50</v>
      </c>
      <c r="C78">
        <v>0.77300000000000002</v>
      </c>
      <c r="D78">
        <v>0.76700000000000002</v>
      </c>
      <c r="E78">
        <v>0.7</v>
      </c>
      <c r="F78">
        <v>0.69599999999999995</v>
      </c>
      <c r="G78">
        <v>0.69599999999999995</v>
      </c>
      <c r="H78">
        <v>0.59299999999999997</v>
      </c>
      <c r="I78">
        <v>0.73799999999999999</v>
      </c>
      <c r="J78">
        <v>0.74</v>
      </c>
      <c r="K78">
        <v>0.67700000000000005</v>
      </c>
      <c r="L78">
        <v>0.68799999999999994</v>
      </c>
      <c r="M78">
        <v>0.70399999999999996</v>
      </c>
      <c r="N78">
        <v>0.05</v>
      </c>
      <c r="O78">
        <v>0.67400000000000004</v>
      </c>
      <c r="P78">
        <v>0.65200000000000002</v>
      </c>
    </row>
    <row r="79" spans="2:16" x14ac:dyDescent="0.2">
      <c r="B79" t="s">
        <v>51</v>
      </c>
      <c r="C79">
        <v>9.0999999999999998E-2</v>
      </c>
      <c r="D79">
        <v>3.3000000000000002E-2</v>
      </c>
      <c r="E79">
        <v>0.06</v>
      </c>
      <c r="F79">
        <v>4.2999999999999997E-2</v>
      </c>
      <c r="G79">
        <v>4.2999999999999997E-2</v>
      </c>
      <c r="H79">
        <v>5.6000000000000001E-2</v>
      </c>
      <c r="I79">
        <v>6.3E-2</v>
      </c>
      <c r="J79">
        <v>0.06</v>
      </c>
      <c r="K79">
        <v>2.1000000000000001E-2</v>
      </c>
      <c r="L79">
        <v>6.3E-2</v>
      </c>
      <c r="M79">
        <v>0.02</v>
      </c>
      <c r="N79">
        <v>0.17499999999999999</v>
      </c>
      <c r="O79">
        <v>5.1999999999999998E-2</v>
      </c>
      <c r="P79">
        <v>6.0999999999999999E-2</v>
      </c>
    </row>
    <row r="80" spans="2:16" x14ac:dyDescent="0.2">
      <c r="B80" t="s">
        <v>52</v>
      </c>
      <c r="C80">
        <v>0.13600000000000001</v>
      </c>
      <c r="D80">
        <v>0.13300000000000001</v>
      </c>
      <c r="E80">
        <v>0.06</v>
      </c>
      <c r="F80">
        <v>0.152</v>
      </c>
      <c r="G80">
        <v>0.109</v>
      </c>
      <c r="H80">
        <v>0.24099999999999999</v>
      </c>
      <c r="I80">
        <v>0.17499999999999999</v>
      </c>
      <c r="J80">
        <v>0.04</v>
      </c>
      <c r="K80">
        <v>0.19800000000000001</v>
      </c>
      <c r="L80">
        <v>0.14599999999999999</v>
      </c>
      <c r="M80">
        <v>0.16300000000000001</v>
      </c>
      <c r="N80">
        <v>2.5000000000000001E-2</v>
      </c>
      <c r="O80">
        <v>0.14199999999999999</v>
      </c>
      <c r="P80">
        <v>0.13200000000000001</v>
      </c>
    </row>
    <row r="81" spans="2:16" x14ac:dyDescent="0.2">
      <c r="B81" t="s">
        <v>53</v>
      </c>
      <c r="C81">
        <v>0</v>
      </c>
      <c r="D81">
        <v>1.0999999999999999E-2</v>
      </c>
      <c r="E81">
        <v>0.04</v>
      </c>
      <c r="F81">
        <v>7.5999999999999998E-2</v>
      </c>
      <c r="G81">
        <v>4.2999999999999997E-2</v>
      </c>
      <c r="H81">
        <v>9.2999999999999999E-2</v>
      </c>
      <c r="I81">
        <v>1.2999999999999999E-2</v>
      </c>
      <c r="J81">
        <v>0.04</v>
      </c>
      <c r="K81">
        <v>3.1E-2</v>
      </c>
      <c r="L81">
        <v>8.3000000000000004E-2</v>
      </c>
      <c r="M81">
        <v>0.02</v>
      </c>
      <c r="N81">
        <v>0.1</v>
      </c>
      <c r="O81">
        <v>4.2000000000000003E-2</v>
      </c>
      <c r="P81">
        <v>4.5999999999999999E-2</v>
      </c>
    </row>
    <row r="82" spans="2:16" x14ac:dyDescent="0.2">
      <c r="B82" t="s">
        <v>54</v>
      </c>
      <c r="C82">
        <v>0</v>
      </c>
      <c r="D82">
        <v>1.0999999999999999E-2</v>
      </c>
      <c r="E82">
        <v>0.02</v>
      </c>
      <c r="F82">
        <v>0</v>
      </c>
      <c r="G82">
        <v>2.1999999999999999E-2</v>
      </c>
      <c r="H82">
        <v>0</v>
      </c>
      <c r="I82">
        <v>0</v>
      </c>
      <c r="J82">
        <v>0.04</v>
      </c>
      <c r="K82">
        <v>0.01</v>
      </c>
      <c r="L82">
        <v>2.1000000000000001E-2</v>
      </c>
      <c r="M82">
        <v>0.01</v>
      </c>
      <c r="N82">
        <v>2.5000000000000001E-2</v>
      </c>
      <c r="O82">
        <v>1.0999999999999999E-2</v>
      </c>
      <c r="P82">
        <v>1.2999999999999999E-2</v>
      </c>
    </row>
    <row r="83" spans="2:16" x14ac:dyDescent="0.2">
      <c r="B83" t="s">
        <v>55</v>
      </c>
      <c r="C83">
        <v>0</v>
      </c>
      <c r="D83">
        <v>1.0999999999999999E-2</v>
      </c>
      <c r="E83">
        <v>0.04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4.0000000000000001E-3</v>
      </c>
      <c r="P83">
        <v>4.0000000000000001E-3</v>
      </c>
    </row>
    <row r="86" spans="2:16" x14ac:dyDescent="0.2">
      <c r="B86" t="s">
        <v>57</v>
      </c>
    </row>
    <row r="87" spans="2:16" x14ac:dyDescent="0.2">
      <c r="B87" t="s">
        <v>18</v>
      </c>
      <c r="C87">
        <v>21</v>
      </c>
      <c r="D87">
        <v>44</v>
      </c>
      <c r="E87">
        <v>21</v>
      </c>
      <c r="F87">
        <v>44</v>
      </c>
      <c r="G87">
        <v>20</v>
      </c>
      <c r="H87">
        <v>24</v>
      </c>
      <c r="I87">
        <v>40</v>
      </c>
      <c r="J87">
        <v>22</v>
      </c>
      <c r="K87">
        <v>45</v>
      </c>
      <c r="L87">
        <v>23</v>
      </c>
      <c r="M87">
        <v>45</v>
      </c>
      <c r="N87">
        <v>20</v>
      </c>
    </row>
    <row r="88" spans="2:16" x14ac:dyDescent="0.2">
      <c r="B88" t="s">
        <v>60</v>
      </c>
      <c r="C88">
        <v>0.40500000000000003</v>
      </c>
      <c r="D88">
        <v>0.36399999999999999</v>
      </c>
      <c r="E88">
        <v>0.35699999999999998</v>
      </c>
      <c r="F88">
        <v>0.29499999999999998</v>
      </c>
      <c r="G88">
        <v>0.6</v>
      </c>
      <c r="H88">
        <v>0.438</v>
      </c>
      <c r="I88">
        <v>0.51300000000000001</v>
      </c>
      <c r="J88">
        <v>0.63600000000000001</v>
      </c>
      <c r="K88">
        <v>0.53300000000000003</v>
      </c>
      <c r="L88">
        <v>0.54300000000000004</v>
      </c>
      <c r="M88">
        <v>0.54400000000000004</v>
      </c>
      <c r="N88">
        <v>0.05</v>
      </c>
      <c r="O88">
        <v>0.44400000000000001</v>
      </c>
      <c r="P88">
        <v>0.44</v>
      </c>
    </row>
    <row r="89" spans="2:16" x14ac:dyDescent="0.2">
      <c r="B89" t="s">
        <v>61</v>
      </c>
      <c r="C89">
        <v>0.11899999999999999</v>
      </c>
      <c r="D89">
        <v>6.8000000000000005E-2</v>
      </c>
      <c r="E89">
        <v>0.14299999999999999</v>
      </c>
      <c r="F89">
        <v>0.08</v>
      </c>
      <c r="G89">
        <v>0</v>
      </c>
      <c r="H89">
        <v>6.3E-2</v>
      </c>
      <c r="I89">
        <v>2.5000000000000001E-2</v>
      </c>
      <c r="J89">
        <v>2.3E-2</v>
      </c>
      <c r="K89">
        <v>3.3000000000000002E-2</v>
      </c>
      <c r="L89">
        <v>0.109</v>
      </c>
      <c r="M89">
        <v>0.111</v>
      </c>
      <c r="N89">
        <v>0</v>
      </c>
      <c r="O89">
        <v>6.5000000000000002E-2</v>
      </c>
      <c r="P89">
        <v>6.4000000000000001E-2</v>
      </c>
    </row>
    <row r="90" spans="2:16" x14ac:dyDescent="0.2">
      <c r="B90" t="s">
        <v>62</v>
      </c>
      <c r="C90">
        <v>0</v>
      </c>
      <c r="D90">
        <v>2.3E-2</v>
      </c>
      <c r="E90">
        <v>0</v>
      </c>
      <c r="F90">
        <v>0</v>
      </c>
      <c r="G90">
        <v>0</v>
      </c>
      <c r="H90">
        <v>2.1000000000000001E-2</v>
      </c>
      <c r="I90">
        <v>0</v>
      </c>
      <c r="J90">
        <v>2.3E-2</v>
      </c>
      <c r="K90">
        <v>0</v>
      </c>
      <c r="L90">
        <v>0</v>
      </c>
      <c r="M90">
        <v>2.1999999999999999E-2</v>
      </c>
      <c r="N90">
        <v>7.4999999999999997E-2</v>
      </c>
      <c r="O90">
        <v>1.2E-2</v>
      </c>
      <c r="P90">
        <v>1.4E-2</v>
      </c>
    </row>
    <row r="91" spans="2:16" x14ac:dyDescent="0.2">
      <c r="B91" t="s">
        <v>63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1.0999999999999999E-2</v>
      </c>
      <c r="L91">
        <v>0</v>
      </c>
      <c r="M91">
        <v>1.0999999999999999E-2</v>
      </c>
      <c r="N91">
        <v>0.15</v>
      </c>
      <c r="O91">
        <v>1.0999999999999999E-2</v>
      </c>
      <c r="P91">
        <v>1.4E-2</v>
      </c>
    </row>
    <row r="92" spans="2:16" x14ac:dyDescent="0.2">
      <c r="B92" t="s">
        <v>64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1.2999999999999999E-2</v>
      </c>
      <c r="J92">
        <v>0</v>
      </c>
      <c r="K92">
        <v>0</v>
      </c>
      <c r="L92">
        <v>0</v>
      </c>
      <c r="M92">
        <v>0</v>
      </c>
      <c r="N92">
        <v>2.5000000000000001E-2</v>
      </c>
      <c r="O92">
        <v>3.0000000000000001E-3</v>
      </c>
      <c r="P92">
        <v>3.0000000000000001E-3</v>
      </c>
    </row>
    <row r="93" spans="2:16" x14ac:dyDescent="0.2">
      <c r="B93" t="s">
        <v>65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1.0999999999999999E-2</v>
      </c>
      <c r="L93">
        <v>0</v>
      </c>
      <c r="M93">
        <v>0</v>
      </c>
      <c r="N93">
        <v>0.22500000000000001</v>
      </c>
      <c r="O93">
        <v>1.4E-2</v>
      </c>
      <c r="P93">
        <v>0.02</v>
      </c>
    </row>
    <row r="94" spans="2:16" x14ac:dyDescent="0.2">
      <c r="B94" t="s">
        <v>66</v>
      </c>
      <c r="C94">
        <v>0</v>
      </c>
      <c r="D94">
        <v>2.3E-2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0.05</v>
      </c>
      <c r="O94">
        <v>5.0000000000000001E-3</v>
      </c>
      <c r="P94">
        <v>6.0000000000000001E-3</v>
      </c>
    </row>
    <row r="95" spans="2:16" x14ac:dyDescent="0.2">
      <c r="B95" t="s">
        <v>67</v>
      </c>
      <c r="C95">
        <v>4.8000000000000001E-2</v>
      </c>
      <c r="D95">
        <v>0.08</v>
      </c>
      <c r="E95">
        <v>4.8000000000000001E-2</v>
      </c>
      <c r="F95">
        <v>0.114</v>
      </c>
      <c r="G95">
        <v>2.5000000000000001E-2</v>
      </c>
      <c r="H95">
        <v>8.3000000000000004E-2</v>
      </c>
      <c r="I95">
        <v>1.2999999999999999E-2</v>
      </c>
      <c r="J95">
        <v>0</v>
      </c>
      <c r="K95">
        <v>3.3000000000000002E-2</v>
      </c>
      <c r="L95">
        <v>8.6999999999999994E-2</v>
      </c>
      <c r="M95">
        <v>3.3000000000000002E-2</v>
      </c>
      <c r="N95">
        <v>0.25</v>
      </c>
      <c r="O95">
        <v>6.4000000000000001E-2</v>
      </c>
      <c r="P95">
        <v>6.8000000000000005E-2</v>
      </c>
    </row>
    <row r="96" spans="2:16" x14ac:dyDescent="0.2">
      <c r="B96" t="s">
        <v>68</v>
      </c>
      <c r="C96">
        <v>0</v>
      </c>
      <c r="D96">
        <v>0</v>
      </c>
      <c r="E96">
        <v>0</v>
      </c>
      <c r="F96">
        <v>2.3E-2</v>
      </c>
      <c r="G96">
        <v>2.5000000000000001E-2</v>
      </c>
      <c r="H96">
        <v>0</v>
      </c>
      <c r="I96">
        <v>1.2999999999999999E-2</v>
      </c>
      <c r="J96">
        <v>2.3E-2</v>
      </c>
      <c r="K96">
        <v>5.6000000000000001E-2</v>
      </c>
      <c r="L96">
        <v>0</v>
      </c>
      <c r="M96">
        <v>0</v>
      </c>
      <c r="N96">
        <v>2.5000000000000001E-2</v>
      </c>
      <c r="O96">
        <v>1.4999999999999999E-2</v>
      </c>
      <c r="P96">
        <v>1.4E-2</v>
      </c>
    </row>
    <row r="97" spans="2:16" x14ac:dyDescent="0.2">
      <c r="B97" t="s">
        <v>69</v>
      </c>
      <c r="C97">
        <v>0.23799999999999999</v>
      </c>
      <c r="D97">
        <v>0.159</v>
      </c>
      <c r="E97">
        <v>0.19</v>
      </c>
      <c r="F97">
        <v>2.3E-2</v>
      </c>
      <c r="G97">
        <v>7.4999999999999997E-2</v>
      </c>
      <c r="H97">
        <v>4.2000000000000003E-2</v>
      </c>
      <c r="I97">
        <v>0.1</v>
      </c>
      <c r="J97">
        <v>2.3E-2</v>
      </c>
      <c r="K97">
        <v>8.8999999999999996E-2</v>
      </c>
      <c r="L97">
        <v>4.2999999999999997E-2</v>
      </c>
      <c r="M97">
        <v>6.7000000000000004E-2</v>
      </c>
      <c r="N97">
        <v>0.05</v>
      </c>
      <c r="O97">
        <v>8.8999999999999996E-2</v>
      </c>
      <c r="P97">
        <v>9.1999999999999998E-2</v>
      </c>
    </row>
    <row r="98" spans="2:16" x14ac:dyDescent="0.2">
      <c r="B98" t="s">
        <v>70</v>
      </c>
      <c r="C98">
        <v>0</v>
      </c>
      <c r="D98">
        <v>0</v>
      </c>
      <c r="E98">
        <v>0</v>
      </c>
      <c r="F98">
        <v>2.3E-2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3.0000000000000001E-3</v>
      </c>
      <c r="P98">
        <v>2E-3</v>
      </c>
    </row>
    <row r="99" spans="2:16" x14ac:dyDescent="0.2">
      <c r="B99" t="s">
        <v>71</v>
      </c>
      <c r="C99">
        <v>0</v>
      </c>
      <c r="D99">
        <v>4.4999999999999998E-2</v>
      </c>
      <c r="E99">
        <v>0</v>
      </c>
      <c r="F99">
        <v>1.0999999999999999E-2</v>
      </c>
      <c r="G99">
        <v>0.05</v>
      </c>
      <c r="H99">
        <v>0</v>
      </c>
      <c r="I99">
        <v>0</v>
      </c>
      <c r="J99">
        <v>6.8000000000000005E-2</v>
      </c>
      <c r="K99">
        <v>0</v>
      </c>
      <c r="L99">
        <v>4.2999999999999997E-2</v>
      </c>
      <c r="M99">
        <v>0</v>
      </c>
      <c r="N99">
        <v>0.05</v>
      </c>
      <c r="O99">
        <v>1.9E-2</v>
      </c>
      <c r="P99">
        <v>2.1999999999999999E-2</v>
      </c>
    </row>
    <row r="100" spans="2:16" x14ac:dyDescent="0.2">
      <c r="B100" t="s">
        <v>72</v>
      </c>
      <c r="C100">
        <v>2.4E-2</v>
      </c>
      <c r="D100">
        <v>1.0999999999999999E-2</v>
      </c>
      <c r="E100">
        <v>4.8000000000000001E-2</v>
      </c>
      <c r="F100">
        <v>0.114</v>
      </c>
      <c r="G100">
        <v>2.5000000000000001E-2</v>
      </c>
      <c r="H100">
        <v>2.1000000000000001E-2</v>
      </c>
      <c r="I100">
        <v>0.05</v>
      </c>
      <c r="J100">
        <v>9.0999999999999998E-2</v>
      </c>
      <c r="K100">
        <v>3.3000000000000002E-2</v>
      </c>
      <c r="L100">
        <v>0</v>
      </c>
      <c r="M100">
        <v>0</v>
      </c>
      <c r="N100">
        <v>0</v>
      </c>
      <c r="O100">
        <v>3.6999999999999998E-2</v>
      </c>
      <c r="P100">
        <v>3.5000000000000003E-2</v>
      </c>
    </row>
    <row r="101" spans="2:16" x14ac:dyDescent="0.2">
      <c r="B101" t="s">
        <v>73</v>
      </c>
      <c r="C101">
        <v>0</v>
      </c>
      <c r="D101">
        <v>2.3E-2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3.0000000000000001E-3</v>
      </c>
      <c r="P101">
        <v>2E-3</v>
      </c>
    </row>
    <row r="102" spans="2:16" x14ac:dyDescent="0.2">
      <c r="B102" t="s">
        <v>74</v>
      </c>
      <c r="C102">
        <v>4.8000000000000001E-2</v>
      </c>
      <c r="D102">
        <v>2.3E-2</v>
      </c>
      <c r="E102">
        <v>0</v>
      </c>
      <c r="F102">
        <v>2.3E-2</v>
      </c>
      <c r="G102">
        <v>0</v>
      </c>
      <c r="H102">
        <v>4.2000000000000003E-2</v>
      </c>
      <c r="I102">
        <v>6.3E-2</v>
      </c>
      <c r="J102">
        <v>0</v>
      </c>
      <c r="K102">
        <v>4.3999999999999997E-2</v>
      </c>
      <c r="L102">
        <v>0</v>
      </c>
      <c r="M102">
        <v>2.1999999999999999E-2</v>
      </c>
      <c r="N102">
        <v>0</v>
      </c>
      <c r="O102">
        <v>2.5999999999999999E-2</v>
      </c>
      <c r="P102">
        <v>2.1999999999999999E-2</v>
      </c>
    </row>
    <row r="103" spans="2:16" x14ac:dyDescent="0.2">
      <c r="B103" t="s">
        <v>75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2.5000000000000001E-2</v>
      </c>
      <c r="O103">
        <v>1E-3</v>
      </c>
      <c r="P103">
        <v>2E-3</v>
      </c>
    </row>
    <row r="104" spans="2:16" x14ac:dyDescent="0.2">
      <c r="B104" t="s">
        <v>76</v>
      </c>
      <c r="C104">
        <v>0.11899999999999999</v>
      </c>
      <c r="D104">
        <v>0.182</v>
      </c>
      <c r="E104">
        <v>0.214</v>
      </c>
      <c r="F104">
        <v>0.29499999999999998</v>
      </c>
      <c r="G104">
        <v>0.2</v>
      </c>
      <c r="H104">
        <v>0.22900000000000001</v>
      </c>
      <c r="I104">
        <v>0.17499999999999999</v>
      </c>
      <c r="J104">
        <v>9.0999999999999998E-2</v>
      </c>
      <c r="K104">
        <v>0.14399999999999999</v>
      </c>
      <c r="L104">
        <v>0.17399999999999999</v>
      </c>
      <c r="M104">
        <v>0.16700000000000001</v>
      </c>
      <c r="N104">
        <v>0</v>
      </c>
      <c r="O104">
        <v>0.17499999999999999</v>
      </c>
      <c r="P104">
        <v>0.16600000000000001</v>
      </c>
    </row>
    <row r="105" spans="2:16" x14ac:dyDescent="0.2">
      <c r="B105" t="s">
        <v>77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2.5000000000000001E-2</v>
      </c>
      <c r="O105">
        <v>1E-3</v>
      </c>
      <c r="P105">
        <v>2E-3</v>
      </c>
    </row>
    <row r="106" spans="2:16" x14ac:dyDescent="0.2">
      <c r="B106" t="s">
        <v>78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2.5000000000000001E-2</v>
      </c>
      <c r="J106">
        <v>0</v>
      </c>
      <c r="K106">
        <v>0</v>
      </c>
      <c r="L106">
        <v>0</v>
      </c>
      <c r="M106">
        <v>2.1999999999999999E-2</v>
      </c>
      <c r="N106">
        <v>0</v>
      </c>
      <c r="O106">
        <v>5.0000000000000001E-3</v>
      </c>
      <c r="P106">
        <v>4.0000000000000001E-3</v>
      </c>
    </row>
    <row r="107" spans="2:16" x14ac:dyDescent="0.2">
      <c r="B107" t="s">
        <v>80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6.3E-2</v>
      </c>
      <c r="I107">
        <v>1.2999999999999999E-2</v>
      </c>
      <c r="J107">
        <v>2.3E-2</v>
      </c>
      <c r="K107">
        <v>0</v>
      </c>
      <c r="L107">
        <v>0</v>
      </c>
      <c r="M107">
        <v>0</v>
      </c>
      <c r="N107">
        <v>0</v>
      </c>
      <c r="O107">
        <v>7.0000000000000001E-3</v>
      </c>
      <c r="P107">
        <v>8.0000000000000002E-3</v>
      </c>
    </row>
    <row r="108" spans="2:16" x14ac:dyDescent="0.2">
      <c r="B108" t="s">
        <v>81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1.0999999999999999E-2</v>
      </c>
      <c r="L108">
        <v>0</v>
      </c>
      <c r="M108">
        <v>0</v>
      </c>
      <c r="N108">
        <v>0</v>
      </c>
      <c r="O108">
        <v>1E-3</v>
      </c>
      <c r="P108">
        <v>1E-3</v>
      </c>
    </row>
    <row r="111" spans="2:16" x14ac:dyDescent="0.2">
      <c r="B111" t="s">
        <v>82</v>
      </c>
    </row>
    <row r="112" spans="2:16" x14ac:dyDescent="0.2">
      <c r="B112" t="s">
        <v>18</v>
      </c>
      <c r="C112">
        <v>21</v>
      </c>
      <c r="D112">
        <v>44</v>
      </c>
      <c r="E112">
        <v>25</v>
      </c>
      <c r="F112">
        <v>42</v>
      </c>
      <c r="G112">
        <v>21</v>
      </c>
      <c r="H112">
        <v>29</v>
      </c>
      <c r="I112">
        <v>42</v>
      </c>
      <c r="J112">
        <v>22</v>
      </c>
      <c r="K112">
        <v>38</v>
      </c>
      <c r="L112">
        <v>22</v>
      </c>
      <c r="M112">
        <v>46</v>
      </c>
      <c r="N112">
        <v>19</v>
      </c>
    </row>
    <row r="113" spans="2:16" x14ac:dyDescent="0.2">
      <c r="B113" t="s">
        <v>48</v>
      </c>
      <c r="C113">
        <v>2.4E-2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1E-3</v>
      </c>
      <c r="P113">
        <v>2E-3</v>
      </c>
    </row>
    <row r="114" spans="2:16" x14ac:dyDescent="0.2">
      <c r="B114" t="s">
        <v>83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5.2999999999999999E-2</v>
      </c>
      <c r="O114">
        <v>3.0000000000000001E-3</v>
      </c>
      <c r="P114">
        <v>4.0000000000000001E-3</v>
      </c>
    </row>
    <row r="115" spans="2:16" x14ac:dyDescent="0.2">
      <c r="B115" t="s">
        <v>51</v>
      </c>
      <c r="C115">
        <v>2.4E-2</v>
      </c>
      <c r="D115">
        <v>1.0999999999999999E-2</v>
      </c>
      <c r="E115">
        <v>0</v>
      </c>
      <c r="F115">
        <v>0</v>
      </c>
      <c r="G115">
        <v>0</v>
      </c>
      <c r="H115">
        <v>0</v>
      </c>
      <c r="I115">
        <v>2.4E-2</v>
      </c>
      <c r="J115">
        <v>0</v>
      </c>
      <c r="K115">
        <v>0</v>
      </c>
      <c r="L115">
        <v>0</v>
      </c>
      <c r="M115">
        <v>1.0999999999999999E-2</v>
      </c>
      <c r="N115">
        <v>5.2999999999999999E-2</v>
      </c>
      <c r="O115">
        <v>8.9999999999999993E-3</v>
      </c>
      <c r="P115">
        <v>0.01</v>
      </c>
    </row>
    <row r="116" spans="2:16" x14ac:dyDescent="0.2">
      <c r="B116" t="s">
        <v>84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8.5999999999999993E-2</v>
      </c>
      <c r="I116">
        <v>1.2E-2</v>
      </c>
      <c r="J116">
        <v>0</v>
      </c>
      <c r="K116">
        <v>0</v>
      </c>
      <c r="L116">
        <v>0</v>
      </c>
      <c r="M116">
        <v>1.0999999999999999E-2</v>
      </c>
      <c r="N116">
        <v>2.5999999999999999E-2</v>
      </c>
      <c r="O116">
        <v>1.0999999999999999E-2</v>
      </c>
      <c r="P116">
        <v>1.0999999999999999E-2</v>
      </c>
    </row>
    <row r="117" spans="2:16" x14ac:dyDescent="0.2">
      <c r="B117" t="s">
        <v>52</v>
      </c>
      <c r="C117">
        <v>0</v>
      </c>
      <c r="D117">
        <v>1.0999999999999999E-2</v>
      </c>
      <c r="E117">
        <v>0.02</v>
      </c>
      <c r="F117">
        <v>0</v>
      </c>
      <c r="G117">
        <v>0</v>
      </c>
      <c r="H117">
        <v>3.4000000000000002E-2</v>
      </c>
      <c r="I117">
        <v>0</v>
      </c>
      <c r="J117">
        <v>0</v>
      </c>
      <c r="K117">
        <v>0</v>
      </c>
      <c r="L117">
        <v>0</v>
      </c>
      <c r="M117">
        <v>1.0999999999999999E-2</v>
      </c>
      <c r="N117">
        <v>5.2999999999999999E-2</v>
      </c>
      <c r="O117">
        <v>8.9999999999999993E-3</v>
      </c>
      <c r="P117">
        <v>1.0999999999999999E-2</v>
      </c>
    </row>
    <row r="118" spans="2:16" x14ac:dyDescent="0.2">
      <c r="B118" t="s">
        <v>85</v>
      </c>
      <c r="C118">
        <v>0</v>
      </c>
      <c r="D118">
        <v>1.0999999999999999E-2</v>
      </c>
      <c r="E118">
        <v>0</v>
      </c>
      <c r="F118">
        <v>3.5999999999999997E-2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5.0000000000000001E-3</v>
      </c>
      <c r="P118">
        <v>4.0000000000000001E-3</v>
      </c>
    </row>
    <row r="119" spans="2:16" x14ac:dyDescent="0.2">
      <c r="B119" t="s">
        <v>53</v>
      </c>
      <c r="C119">
        <v>7.0999999999999994E-2</v>
      </c>
      <c r="D119">
        <v>4.4999999999999998E-2</v>
      </c>
      <c r="E119">
        <v>0.14000000000000001</v>
      </c>
      <c r="F119">
        <v>1.2E-2</v>
      </c>
      <c r="G119">
        <v>9.5000000000000001E-2</v>
      </c>
      <c r="H119">
        <v>0</v>
      </c>
      <c r="I119">
        <v>7.0999999999999994E-2</v>
      </c>
      <c r="J119">
        <v>4.4999999999999998E-2</v>
      </c>
      <c r="K119">
        <v>2.5999999999999999E-2</v>
      </c>
      <c r="L119">
        <v>0</v>
      </c>
      <c r="M119">
        <v>3.3000000000000002E-2</v>
      </c>
      <c r="N119">
        <v>5.2999999999999999E-2</v>
      </c>
      <c r="O119">
        <v>4.5999999999999999E-2</v>
      </c>
      <c r="P119">
        <v>4.9000000000000002E-2</v>
      </c>
    </row>
    <row r="120" spans="2:16" x14ac:dyDescent="0.2">
      <c r="B120" t="s">
        <v>86</v>
      </c>
      <c r="C120">
        <v>0</v>
      </c>
      <c r="D120">
        <v>2.3E-2</v>
      </c>
      <c r="E120">
        <v>0</v>
      </c>
      <c r="F120">
        <v>0</v>
      </c>
      <c r="G120">
        <v>2.4E-2</v>
      </c>
      <c r="H120">
        <v>3.4000000000000002E-2</v>
      </c>
      <c r="I120">
        <v>3.5999999999999997E-2</v>
      </c>
      <c r="J120">
        <v>2.3E-2</v>
      </c>
      <c r="K120">
        <v>2.5999999999999999E-2</v>
      </c>
      <c r="L120">
        <v>4.4999999999999998E-2</v>
      </c>
      <c r="M120">
        <v>0</v>
      </c>
      <c r="N120">
        <v>0</v>
      </c>
      <c r="O120">
        <v>1.7999999999999999E-2</v>
      </c>
      <c r="P120">
        <v>1.7999999999999999E-2</v>
      </c>
    </row>
    <row r="121" spans="2:16" x14ac:dyDescent="0.2">
      <c r="B121" t="s">
        <v>54</v>
      </c>
      <c r="C121">
        <v>7.0999999999999994E-2</v>
      </c>
      <c r="D121">
        <v>0</v>
      </c>
      <c r="E121">
        <v>0.04</v>
      </c>
      <c r="F121">
        <v>7.0999999999999994E-2</v>
      </c>
      <c r="G121">
        <v>2.4E-2</v>
      </c>
      <c r="H121">
        <v>3.4000000000000002E-2</v>
      </c>
      <c r="I121">
        <v>0.06</v>
      </c>
      <c r="J121">
        <v>2.3E-2</v>
      </c>
      <c r="K121">
        <v>0</v>
      </c>
      <c r="L121">
        <v>0</v>
      </c>
      <c r="M121">
        <v>7.5999999999999998E-2</v>
      </c>
      <c r="N121">
        <v>0.105</v>
      </c>
      <c r="O121">
        <v>4.2000000000000003E-2</v>
      </c>
      <c r="P121">
        <v>4.2000000000000003E-2</v>
      </c>
    </row>
    <row r="122" spans="2:16" x14ac:dyDescent="0.2">
      <c r="B122" t="s">
        <v>19</v>
      </c>
      <c r="C122">
        <v>7.0999999999999994E-2</v>
      </c>
      <c r="D122">
        <v>9.0999999999999998E-2</v>
      </c>
      <c r="E122">
        <v>0.04</v>
      </c>
      <c r="F122">
        <v>0.107</v>
      </c>
      <c r="G122">
        <v>4.8000000000000001E-2</v>
      </c>
      <c r="H122">
        <v>0.10299999999999999</v>
      </c>
      <c r="I122">
        <v>0.107</v>
      </c>
      <c r="J122">
        <v>4.4999999999999998E-2</v>
      </c>
      <c r="K122">
        <v>0.13200000000000001</v>
      </c>
      <c r="L122">
        <v>2.3E-2</v>
      </c>
      <c r="M122">
        <v>4.2999999999999997E-2</v>
      </c>
      <c r="N122">
        <v>0.158</v>
      </c>
      <c r="O122">
        <v>8.4000000000000005E-2</v>
      </c>
      <c r="P122">
        <v>8.1000000000000003E-2</v>
      </c>
    </row>
    <row r="123" spans="2:16" x14ac:dyDescent="0.2">
      <c r="B123" t="s">
        <v>55</v>
      </c>
      <c r="C123">
        <v>0.14299999999999999</v>
      </c>
      <c r="D123">
        <v>0.216</v>
      </c>
      <c r="E123">
        <v>0.44</v>
      </c>
      <c r="F123">
        <v>0.155</v>
      </c>
      <c r="G123">
        <v>0.26200000000000001</v>
      </c>
      <c r="H123">
        <v>0.25900000000000001</v>
      </c>
      <c r="I123">
        <v>0.214</v>
      </c>
      <c r="J123">
        <v>0.20499999999999999</v>
      </c>
      <c r="K123">
        <v>0.184</v>
      </c>
      <c r="L123">
        <v>0.159</v>
      </c>
      <c r="M123">
        <v>0.25</v>
      </c>
      <c r="N123">
        <v>0.158</v>
      </c>
      <c r="O123">
        <v>0.22</v>
      </c>
      <c r="P123">
        <v>0.22</v>
      </c>
    </row>
    <row r="124" spans="2:16" x14ac:dyDescent="0.2">
      <c r="B124" t="s">
        <v>20</v>
      </c>
      <c r="C124">
        <v>0</v>
      </c>
      <c r="D124">
        <v>3.4000000000000002E-2</v>
      </c>
      <c r="E124">
        <v>0.02</v>
      </c>
      <c r="F124">
        <v>0</v>
      </c>
      <c r="G124">
        <v>2.4E-2</v>
      </c>
      <c r="H124">
        <v>5.1999999999999998E-2</v>
      </c>
      <c r="I124">
        <v>0.06</v>
      </c>
      <c r="J124">
        <v>2.3E-2</v>
      </c>
      <c r="K124">
        <v>3.9E-2</v>
      </c>
      <c r="L124">
        <v>6.8000000000000005E-2</v>
      </c>
      <c r="M124">
        <v>1.0999999999999999E-2</v>
      </c>
      <c r="N124">
        <v>7.9000000000000001E-2</v>
      </c>
      <c r="O124">
        <v>3.2000000000000001E-2</v>
      </c>
      <c r="P124">
        <v>3.4000000000000002E-2</v>
      </c>
    </row>
    <row r="125" spans="2:16" x14ac:dyDescent="0.2">
      <c r="B125" t="s">
        <v>56</v>
      </c>
      <c r="C125">
        <v>4.8000000000000001E-2</v>
      </c>
      <c r="D125">
        <v>3.4000000000000002E-2</v>
      </c>
      <c r="E125">
        <v>0.06</v>
      </c>
      <c r="F125">
        <v>7.0999999999999994E-2</v>
      </c>
      <c r="G125">
        <v>0.11899999999999999</v>
      </c>
      <c r="H125">
        <v>3.4000000000000002E-2</v>
      </c>
      <c r="I125">
        <v>3.5999999999999997E-2</v>
      </c>
      <c r="J125">
        <v>2.3E-2</v>
      </c>
      <c r="K125">
        <v>3.9E-2</v>
      </c>
      <c r="L125">
        <v>2.3E-2</v>
      </c>
      <c r="M125">
        <v>3.3000000000000002E-2</v>
      </c>
      <c r="N125">
        <v>5.2999999999999999E-2</v>
      </c>
      <c r="O125">
        <v>4.5999999999999999E-2</v>
      </c>
      <c r="P125">
        <v>4.8000000000000001E-2</v>
      </c>
    </row>
    <row r="126" spans="2:16" x14ac:dyDescent="0.2">
      <c r="B126" t="s">
        <v>21</v>
      </c>
      <c r="C126">
        <v>0</v>
      </c>
      <c r="D126">
        <v>3.4000000000000002E-2</v>
      </c>
      <c r="E126">
        <v>0</v>
      </c>
      <c r="F126">
        <v>2.4E-2</v>
      </c>
      <c r="G126">
        <v>2.4E-2</v>
      </c>
      <c r="H126">
        <v>0</v>
      </c>
      <c r="I126">
        <v>1.2E-2</v>
      </c>
      <c r="J126">
        <v>4.4999999999999998E-2</v>
      </c>
      <c r="K126">
        <v>2.5999999999999999E-2</v>
      </c>
      <c r="L126">
        <v>9.0999999999999998E-2</v>
      </c>
      <c r="M126">
        <v>4.2999999999999997E-2</v>
      </c>
      <c r="N126">
        <v>2.5999999999999999E-2</v>
      </c>
      <c r="O126">
        <v>2.7E-2</v>
      </c>
      <c r="P126">
        <v>2.7E-2</v>
      </c>
    </row>
    <row r="127" spans="2:16" x14ac:dyDescent="0.2">
      <c r="B127" t="s">
        <v>87</v>
      </c>
      <c r="C127">
        <v>7.0999999999999994E-2</v>
      </c>
      <c r="D127">
        <v>2.3E-2</v>
      </c>
      <c r="E127">
        <v>0.02</v>
      </c>
      <c r="F127">
        <v>0</v>
      </c>
      <c r="G127">
        <v>0</v>
      </c>
      <c r="H127">
        <v>3.4000000000000002E-2</v>
      </c>
      <c r="I127">
        <v>2.4E-2</v>
      </c>
      <c r="J127">
        <v>2.3E-2</v>
      </c>
      <c r="K127">
        <v>0</v>
      </c>
      <c r="L127">
        <v>0</v>
      </c>
      <c r="M127">
        <v>0</v>
      </c>
      <c r="N127">
        <v>2.5999999999999999E-2</v>
      </c>
      <c r="O127">
        <v>1.6E-2</v>
      </c>
      <c r="P127">
        <v>1.7999999999999999E-2</v>
      </c>
    </row>
    <row r="128" spans="2:16" x14ac:dyDescent="0.2">
      <c r="B128" t="s">
        <v>22</v>
      </c>
      <c r="C128">
        <v>4.8000000000000001E-2</v>
      </c>
      <c r="D128">
        <v>4.4999999999999998E-2</v>
      </c>
      <c r="E128">
        <v>0</v>
      </c>
      <c r="F128">
        <v>4.8000000000000001E-2</v>
      </c>
      <c r="G128">
        <v>4.8000000000000001E-2</v>
      </c>
      <c r="H128">
        <v>3.4000000000000002E-2</v>
      </c>
      <c r="I128">
        <v>0</v>
      </c>
      <c r="J128">
        <v>2.3E-2</v>
      </c>
      <c r="K128">
        <v>2.5999999999999999E-2</v>
      </c>
      <c r="L128">
        <v>0</v>
      </c>
      <c r="M128">
        <v>1.0999999999999999E-2</v>
      </c>
      <c r="N128">
        <v>0</v>
      </c>
      <c r="O128">
        <v>2.4E-2</v>
      </c>
      <c r="P128">
        <v>2.4E-2</v>
      </c>
    </row>
    <row r="129" spans="2:16" x14ac:dyDescent="0.2">
      <c r="B129" t="s">
        <v>23</v>
      </c>
      <c r="C129">
        <v>0.11899999999999999</v>
      </c>
      <c r="D129">
        <v>4.4999999999999998E-2</v>
      </c>
      <c r="E129">
        <v>0.1</v>
      </c>
      <c r="F129">
        <v>0.155</v>
      </c>
      <c r="G129">
        <v>9.5000000000000001E-2</v>
      </c>
      <c r="H129">
        <v>5.1999999999999998E-2</v>
      </c>
      <c r="I129">
        <v>0.06</v>
      </c>
      <c r="J129">
        <v>9.0999999999999998E-2</v>
      </c>
      <c r="K129">
        <v>0.158</v>
      </c>
      <c r="L129">
        <v>0.29499999999999998</v>
      </c>
      <c r="M129">
        <v>0.12</v>
      </c>
      <c r="N129">
        <v>0</v>
      </c>
      <c r="O129">
        <v>0.106</v>
      </c>
      <c r="P129">
        <v>0.107</v>
      </c>
    </row>
    <row r="130" spans="2:16" x14ac:dyDescent="0.2">
      <c r="B130" t="s">
        <v>24</v>
      </c>
      <c r="C130">
        <v>0</v>
      </c>
      <c r="D130">
        <v>0</v>
      </c>
      <c r="E130">
        <v>0.02</v>
      </c>
      <c r="F130">
        <v>3.5999999999999997E-2</v>
      </c>
      <c r="G130">
        <v>0</v>
      </c>
      <c r="H130">
        <v>3.4000000000000002E-2</v>
      </c>
      <c r="I130">
        <v>1.2E-2</v>
      </c>
      <c r="J130">
        <v>4.4999999999999998E-2</v>
      </c>
      <c r="K130">
        <v>0</v>
      </c>
      <c r="L130">
        <v>2.3E-2</v>
      </c>
      <c r="M130">
        <v>3.3000000000000002E-2</v>
      </c>
      <c r="N130">
        <v>0</v>
      </c>
      <c r="O130">
        <v>1.7999999999999999E-2</v>
      </c>
      <c r="P130">
        <v>1.7000000000000001E-2</v>
      </c>
    </row>
    <row r="131" spans="2:16" x14ac:dyDescent="0.2">
      <c r="B131" t="s">
        <v>25</v>
      </c>
      <c r="C131">
        <v>4.8000000000000001E-2</v>
      </c>
      <c r="D131">
        <v>4.4999999999999998E-2</v>
      </c>
      <c r="E131">
        <v>0</v>
      </c>
      <c r="F131">
        <v>0</v>
      </c>
      <c r="G131">
        <v>2.4E-2</v>
      </c>
      <c r="H131">
        <v>3.4000000000000002E-2</v>
      </c>
      <c r="I131">
        <v>0.06</v>
      </c>
      <c r="J131">
        <v>4.4999999999999998E-2</v>
      </c>
      <c r="K131">
        <v>3.9E-2</v>
      </c>
      <c r="L131">
        <v>0</v>
      </c>
      <c r="M131">
        <v>5.3999999999999999E-2</v>
      </c>
      <c r="N131">
        <v>2.5999999999999999E-2</v>
      </c>
      <c r="O131">
        <v>3.4000000000000002E-2</v>
      </c>
      <c r="P131">
        <v>3.1E-2</v>
      </c>
    </row>
    <row r="132" spans="2:16" x14ac:dyDescent="0.2">
      <c r="B132" t="s">
        <v>26</v>
      </c>
      <c r="C132">
        <v>0</v>
      </c>
      <c r="D132">
        <v>6.8000000000000005E-2</v>
      </c>
      <c r="E132">
        <v>0.06</v>
      </c>
      <c r="F132">
        <v>3.5999999999999997E-2</v>
      </c>
      <c r="G132">
        <v>0</v>
      </c>
      <c r="H132">
        <v>1.7000000000000001E-2</v>
      </c>
      <c r="I132">
        <v>2.4E-2</v>
      </c>
      <c r="J132">
        <v>0.114</v>
      </c>
      <c r="K132">
        <v>0</v>
      </c>
      <c r="L132">
        <v>0</v>
      </c>
      <c r="M132">
        <v>1.0999999999999999E-2</v>
      </c>
      <c r="N132">
        <v>0</v>
      </c>
      <c r="O132">
        <v>2.8000000000000001E-2</v>
      </c>
      <c r="P132">
        <v>2.7E-2</v>
      </c>
    </row>
    <row r="133" spans="2:16" x14ac:dyDescent="0.2">
      <c r="B133" t="s">
        <v>27</v>
      </c>
      <c r="C133">
        <v>0</v>
      </c>
      <c r="D133">
        <v>1.0999999999999999E-2</v>
      </c>
      <c r="E133">
        <v>0</v>
      </c>
      <c r="F133">
        <v>2.4E-2</v>
      </c>
      <c r="G133">
        <v>0</v>
      </c>
      <c r="H133">
        <v>1.7000000000000001E-2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5.2999999999999999E-2</v>
      </c>
      <c r="O133">
        <v>8.0000000000000002E-3</v>
      </c>
      <c r="P133">
        <v>8.9999999999999993E-3</v>
      </c>
    </row>
    <row r="134" spans="2:16" x14ac:dyDescent="0.2">
      <c r="B134" t="s">
        <v>28</v>
      </c>
      <c r="C134">
        <v>0</v>
      </c>
      <c r="D134">
        <v>2.3E-2</v>
      </c>
      <c r="E134">
        <v>0</v>
      </c>
      <c r="F134">
        <v>1.2E-2</v>
      </c>
      <c r="G134">
        <v>4.8000000000000001E-2</v>
      </c>
      <c r="H134">
        <v>0</v>
      </c>
      <c r="I134">
        <v>2.4E-2</v>
      </c>
      <c r="J134">
        <v>2.3E-2</v>
      </c>
      <c r="K134">
        <v>0</v>
      </c>
      <c r="L134">
        <v>0</v>
      </c>
      <c r="M134">
        <v>4.2999999999999997E-2</v>
      </c>
      <c r="N134">
        <v>2.5999999999999999E-2</v>
      </c>
      <c r="O134">
        <v>1.7999999999999999E-2</v>
      </c>
      <c r="P134">
        <v>1.7000000000000001E-2</v>
      </c>
    </row>
    <row r="135" spans="2:16" x14ac:dyDescent="0.2">
      <c r="B135" t="s">
        <v>29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1.0999999999999999E-2</v>
      </c>
      <c r="N135">
        <v>0</v>
      </c>
      <c r="O135">
        <v>1E-3</v>
      </c>
      <c r="P135">
        <v>1E-3</v>
      </c>
    </row>
    <row r="136" spans="2:16" x14ac:dyDescent="0.2">
      <c r="B136" t="s">
        <v>30</v>
      </c>
      <c r="C136">
        <v>0.23799999999999999</v>
      </c>
      <c r="D136">
        <v>0.193</v>
      </c>
      <c r="E136">
        <v>0.04</v>
      </c>
      <c r="F136">
        <v>0.214</v>
      </c>
      <c r="G136">
        <v>0.14299999999999999</v>
      </c>
      <c r="H136">
        <v>0.10299999999999999</v>
      </c>
      <c r="I136">
        <v>0.16700000000000001</v>
      </c>
      <c r="J136">
        <v>0.182</v>
      </c>
      <c r="K136">
        <v>0.25</v>
      </c>
      <c r="L136">
        <v>0.25</v>
      </c>
      <c r="M136">
        <v>0.185</v>
      </c>
      <c r="N136">
        <v>0</v>
      </c>
      <c r="O136">
        <v>0.17299999999999999</v>
      </c>
      <c r="P136">
        <v>0.16400000000000001</v>
      </c>
    </row>
    <row r="137" spans="2:16" x14ac:dyDescent="0.2">
      <c r="B137" t="s">
        <v>31</v>
      </c>
      <c r="C137">
        <v>0</v>
      </c>
      <c r="D137">
        <v>1.0999999999999999E-2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1.2999999999999999E-2</v>
      </c>
      <c r="L137">
        <v>0</v>
      </c>
      <c r="M137">
        <v>0</v>
      </c>
      <c r="N137">
        <v>0</v>
      </c>
      <c r="O137">
        <v>3.0000000000000001E-3</v>
      </c>
      <c r="P137">
        <v>2E-3</v>
      </c>
    </row>
    <row r="138" spans="2:16" x14ac:dyDescent="0.2">
      <c r="B138" t="s">
        <v>32</v>
      </c>
      <c r="C138">
        <v>2.4E-2</v>
      </c>
      <c r="D138">
        <v>1.0999999999999999E-2</v>
      </c>
      <c r="E138">
        <v>0</v>
      </c>
      <c r="F138">
        <v>0</v>
      </c>
      <c r="G138">
        <v>0</v>
      </c>
      <c r="H138">
        <v>3.4000000000000002E-2</v>
      </c>
      <c r="I138">
        <v>0</v>
      </c>
      <c r="J138">
        <v>2.3E-2</v>
      </c>
      <c r="K138">
        <v>0</v>
      </c>
      <c r="L138">
        <v>0</v>
      </c>
      <c r="M138">
        <v>1.0999999999999999E-2</v>
      </c>
      <c r="N138">
        <v>0</v>
      </c>
      <c r="O138">
        <v>8.0000000000000002E-3</v>
      </c>
      <c r="P138">
        <v>8.9999999999999993E-3</v>
      </c>
    </row>
    <row r="139" spans="2:16" x14ac:dyDescent="0.2">
      <c r="B139" t="s">
        <v>33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1.2999999999999999E-2</v>
      </c>
      <c r="L139">
        <v>0</v>
      </c>
      <c r="M139">
        <v>0</v>
      </c>
      <c r="N139">
        <v>2.5999999999999999E-2</v>
      </c>
      <c r="O139">
        <v>3.0000000000000001E-3</v>
      </c>
      <c r="P139">
        <v>3.0000000000000001E-3</v>
      </c>
    </row>
    <row r="140" spans="2:16" x14ac:dyDescent="0.2">
      <c r="B140" t="s">
        <v>34</v>
      </c>
      <c r="C140">
        <v>0</v>
      </c>
      <c r="D140">
        <v>1.0999999999999999E-2</v>
      </c>
      <c r="E140">
        <v>0</v>
      </c>
      <c r="F140">
        <v>0</v>
      </c>
      <c r="G140">
        <v>2.4E-2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3.0000000000000001E-3</v>
      </c>
      <c r="P140">
        <v>3.0000000000000001E-3</v>
      </c>
    </row>
    <row r="141" spans="2:16" x14ac:dyDescent="0.2">
      <c r="B141" t="s">
        <v>36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2.3E-2</v>
      </c>
      <c r="M141">
        <v>0</v>
      </c>
      <c r="N141">
        <v>0</v>
      </c>
      <c r="O141">
        <v>1E-3</v>
      </c>
      <c r="P141">
        <v>2E-3</v>
      </c>
    </row>
    <row r="142" spans="2:16" x14ac:dyDescent="0.2">
      <c r="B142" t="s">
        <v>37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2.5999999999999999E-2</v>
      </c>
      <c r="O142">
        <v>1E-3</v>
      </c>
      <c r="P142">
        <v>2E-3</v>
      </c>
    </row>
    <row r="143" spans="2:16" x14ac:dyDescent="0.2">
      <c r="B143" t="s">
        <v>38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2.5999999999999999E-2</v>
      </c>
      <c r="L143">
        <v>0</v>
      </c>
      <c r="M143">
        <v>0</v>
      </c>
      <c r="N143">
        <v>0</v>
      </c>
      <c r="O143">
        <v>3.0000000000000001E-3</v>
      </c>
      <c r="P143">
        <v>2E-3</v>
      </c>
    </row>
    <row r="146" spans="1:15" x14ac:dyDescent="0.2">
      <c r="A146" t="s">
        <v>88</v>
      </c>
    </row>
    <row r="148" spans="1:15" x14ac:dyDescent="0.2">
      <c r="B148" t="s">
        <v>89</v>
      </c>
    </row>
    <row r="149" spans="1:15" x14ac:dyDescent="0.2">
      <c r="B149" t="s">
        <v>174</v>
      </c>
      <c r="C149">
        <v>0.91200000000000003</v>
      </c>
      <c r="D149">
        <v>0.91300000000000003</v>
      </c>
      <c r="E149">
        <v>0.92700000000000005</v>
      </c>
      <c r="F149">
        <v>0.93400000000000005</v>
      </c>
      <c r="G149">
        <v>0.91200000000000003</v>
      </c>
      <c r="H149">
        <v>0.94199999999999995</v>
      </c>
      <c r="I149">
        <v>0.91400000000000003</v>
      </c>
      <c r="J149">
        <v>0.91700000000000004</v>
      </c>
      <c r="K149">
        <v>0.91100000000000003</v>
      </c>
      <c r="L149">
        <v>0.93799999999999994</v>
      </c>
      <c r="M149">
        <v>0.92600000000000005</v>
      </c>
      <c r="N149">
        <v>0.97099999999999997</v>
      </c>
    </row>
    <row r="150" spans="1:15" x14ac:dyDescent="0.2">
      <c r="B150" t="s">
        <v>90</v>
      </c>
      <c r="C150">
        <v>0.92100000000000004</v>
      </c>
      <c r="D150">
        <v>0.92700000000000005</v>
      </c>
      <c r="E150">
        <v>0.94899999999999995</v>
      </c>
      <c r="F150">
        <v>0.92300000000000004</v>
      </c>
      <c r="G150">
        <v>0.92100000000000004</v>
      </c>
      <c r="H150">
        <v>0.93400000000000005</v>
      </c>
      <c r="I150">
        <v>0.89700000000000002</v>
      </c>
      <c r="J150">
        <v>0.85299999999999998</v>
      </c>
      <c r="K150">
        <v>0.92500000000000004</v>
      </c>
      <c r="L150">
        <v>0.92100000000000004</v>
      </c>
      <c r="M150">
        <v>0.91500000000000004</v>
      </c>
      <c r="N150">
        <v>0.91800000000000004</v>
      </c>
    </row>
    <row r="151" spans="1:15" x14ac:dyDescent="0.2">
      <c r="B151" t="s">
        <v>91</v>
      </c>
      <c r="C151">
        <v>0.39200000000000002</v>
      </c>
      <c r="D151">
        <v>0.39900000000000002</v>
      </c>
      <c r="E151">
        <v>0.50800000000000001</v>
      </c>
      <c r="F151">
        <v>0.49299999999999999</v>
      </c>
      <c r="G151">
        <v>0.51100000000000001</v>
      </c>
      <c r="H151">
        <v>0.59299999999999997</v>
      </c>
      <c r="I151">
        <v>0.42899999999999999</v>
      </c>
      <c r="J151">
        <v>0.45100000000000001</v>
      </c>
      <c r="K151">
        <v>0.504</v>
      </c>
      <c r="L151">
        <v>0.51</v>
      </c>
      <c r="M151">
        <v>0.47799999999999998</v>
      </c>
      <c r="N151">
        <v>0.61299999999999999</v>
      </c>
    </row>
    <row r="152" spans="1:15" x14ac:dyDescent="0.2">
      <c r="B152" t="s">
        <v>92</v>
      </c>
      <c r="C152">
        <v>0.77600000000000002</v>
      </c>
      <c r="D152">
        <v>0.81</v>
      </c>
      <c r="E152">
        <v>0.79800000000000004</v>
      </c>
      <c r="F152">
        <v>0.80300000000000005</v>
      </c>
      <c r="G152">
        <v>0.61299999999999999</v>
      </c>
      <c r="H152">
        <v>0.76200000000000001</v>
      </c>
      <c r="I152">
        <v>0.70199999999999996</v>
      </c>
      <c r="J152">
        <v>0.59199999999999997</v>
      </c>
      <c r="K152">
        <v>0.69</v>
      </c>
      <c r="L152">
        <v>0.67800000000000005</v>
      </c>
      <c r="M152">
        <v>0.66800000000000004</v>
      </c>
      <c r="N152">
        <v>0.874</v>
      </c>
    </row>
    <row r="153" spans="1:15" x14ac:dyDescent="0.2">
      <c r="B153" t="s">
        <v>93</v>
      </c>
      <c r="C153">
        <v>0.91</v>
      </c>
      <c r="D153">
        <v>0.90100000000000002</v>
      </c>
      <c r="E153">
        <v>0.78400000000000003</v>
      </c>
      <c r="F153">
        <v>0.89300000000000002</v>
      </c>
      <c r="G153">
        <v>0.89600000000000002</v>
      </c>
      <c r="H153">
        <v>0.90900000000000003</v>
      </c>
      <c r="I153">
        <v>0.90600000000000003</v>
      </c>
      <c r="J153">
        <v>0.91200000000000003</v>
      </c>
      <c r="K153">
        <v>0.86599999999999999</v>
      </c>
      <c r="L153">
        <v>0.83199999999999996</v>
      </c>
      <c r="M153">
        <v>0.88300000000000001</v>
      </c>
      <c r="N153">
        <v>0.93600000000000005</v>
      </c>
    </row>
    <row r="155" spans="1:15" x14ac:dyDescent="0.2">
      <c r="A155" t="s">
        <v>88</v>
      </c>
    </row>
    <row r="157" spans="1:15" x14ac:dyDescent="0.2">
      <c r="B157" t="s">
        <v>94</v>
      </c>
    </row>
    <row r="158" spans="1:15" x14ac:dyDescent="0.2">
      <c r="B158" t="s">
        <v>174</v>
      </c>
      <c r="C158">
        <v>13</v>
      </c>
      <c r="D158">
        <v>16</v>
      </c>
      <c r="E158">
        <v>13</v>
      </c>
      <c r="F158">
        <v>20</v>
      </c>
      <c r="G158">
        <v>14</v>
      </c>
      <c r="H158">
        <v>18</v>
      </c>
      <c r="I158">
        <v>16</v>
      </c>
      <c r="J158">
        <v>15</v>
      </c>
      <c r="K158">
        <v>19</v>
      </c>
      <c r="L158">
        <v>15</v>
      </c>
      <c r="M158">
        <v>18</v>
      </c>
      <c r="N158">
        <v>22</v>
      </c>
      <c r="O158">
        <v>36</v>
      </c>
    </row>
    <row r="159" spans="1:15" x14ac:dyDescent="0.2">
      <c r="B159" t="s">
        <v>90</v>
      </c>
      <c r="C159">
        <v>15</v>
      </c>
      <c r="D159">
        <v>18</v>
      </c>
      <c r="E159">
        <v>16</v>
      </c>
      <c r="F159">
        <v>14</v>
      </c>
      <c r="G159">
        <v>12</v>
      </c>
      <c r="H159">
        <v>16</v>
      </c>
      <c r="I159">
        <v>14</v>
      </c>
      <c r="J159">
        <v>10</v>
      </c>
      <c r="K159">
        <v>16</v>
      </c>
      <c r="L159">
        <v>13</v>
      </c>
      <c r="M159">
        <v>19</v>
      </c>
      <c r="N159">
        <v>11</v>
      </c>
      <c r="O159">
        <v>25</v>
      </c>
    </row>
    <row r="160" spans="1:15" x14ac:dyDescent="0.2">
      <c r="B160" t="s">
        <v>91</v>
      </c>
      <c r="C160">
        <v>3</v>
      </c>
      <c r="D160">
        <v>7</v>
      </c>
      <c r="E160">
        <v>7</v>
      </c>
      <c r="F160">
        <v>5</v>
      </c>
      <c r="G160">
        <v>6</v>
      </c>
      <c r="H160">
        <v>5</v>
      </c>
      <c r="I160">
        <v>5</v>
      </c>
      <c r="J160">
        <v>6</v>
      </c>
      <c r="K160">
        <v>6</v>
      </c>
      <c r="L160">
        <v>5</v>
      </c>
      <c r="M160">
        <v>6</v>
      </c>
      <c r="N160">
        <v>7</v>
      </c>
      <c r="O160">
        <v>8</v>
      </c>
    </row>
    <row r="161" spans="1:15" x14ac:dyDescent="0.2">
      <c r="B161" t="s">
        <v>92</v>
      </c>
      <c r="C161">
        <v>7</v>
      </c>
      <c r="D161">
        <v>11</v>
      </c>
      <c r="E161">
        <v>6</v>
      </c>
      <c r="F161">
        <v>10</v>
      </c>
      <c r="G161">
        <v>7</v>
      </c>
      <c r="H161">
        <v>9</v>
      </c>
      <c r="I161">
        <v>11</v>
      </c>
      <c r="J161">
        <v>9</v>
      </c>
      <c r="K161">
        <v>11</v>
      </c>
      <c r="L161">
        <v>6</v>
      </c>
      <c r="M161">
        <v>9</v>
      </c>
      <c r="N161">
        <v>12</v>
      </c>
      <c r="O161">
        <v>21</v>
      </c>
    </row>
    <row r="162" spans="1:15" x14ac:dyDescent="0.2">
      <c r="B162" t="s">
        <v>93</v>
      </c>
      <c r="C162">
        <v>13</v>
      </c>
      <c r="D162">
        <v>21</v>
      </c>
      <c r="E162">
        <v>12</v>
      </c>
      <c r="F162">
        <v>14</v>
      </c>
      <c r="G162">
        <v>14</v>
      </c>
      <c r="H162">
        <v>17</v>
      </c>
      <c r="I162">
        <v>17</v>
      </c>
      <c r="J162">
        <v>17</v>
      </c>
      <c r="K162">
        <v>14</v>
      </c>
      <c r="L162">
        <v>10</v>
      </c>
      <c r="M162">
        <v>19</v>
      </c>
      <c r="N162">
        <v>17</v>
      </c>
      <c r="O162">
        <v>31</v>
      </c>
    </row>
    <row r="164" spans="1:15" x14ac:dyDescent="0.2">
      <c r="A164" t="s">
        <v>88</v>
      </c>
    </row>
    <row r="166" spans="1:15" x14ac:dyDescent="0.2">
      <c r="B166" t="s">
        <v>95</v>
      </c>
    </row>
    <row r="167" spans="1:15" x14ac:dyDescent="0.2">
      <c r="B167" t="s">
        <v>174</v>
      </c>
      <c r="C167">
        <v>0.10299999999999999</v>
      </c>
      <c r="D167">
        <v>0.17199999999999999</v>
      </c>
      <c r="E167">
        <v>0.25600000000000001</v>
      </c>
      <c r="F167">
        <v>0.13400000000000001</v>
      </c>
      <c r="G167">
        <v>0.114</v>
      </c>
      <c r="H167">
        <v>-2.5000000000000001E-2</v>
      </c>
      <c r="I167">
        <v>0.186</v>
      </c>
      <c r="J167">
        <v>7.6999999999999999E-2</v>
      </c>
      <c r="K167">
        <v>5.1999999999999998E-2</v>
      </c>
      <c r="L167">
        <v>6.0999999999999999E-2</v>
      </c>
      <c r="M167">
        <v>2.4E-2</v>
      </c>
      <c r="N167">
        <v>0.48499999999999999</v>
      </c>
    </row>
    <row r="168" spans="1:15" x14ac:dyDescent="0.2">
      <c r="B168" t="s">
        <v>90</v>
      </c>
      <c r="C168">
        <v>0.48599999999999999</v>
      </c>
      <c r="D168">
        <v>0.38</v>
      </c>
      <c r="E168">
        <v>0.64900000000000002</v>
      </c>
      <c r="F168">
        <v>0.47099999999999997</v>
      </c>
      <c r="G168">
        <v>0.29399999999999998</v>
      </c>
      <c r="H168">
        <v>0.247</v>
      </c>
      <c r="I168">
        <v>0.51200000000000001</v>
      </c>
      <c r="J168">
        <v>0.46300000000000002</v>
      </c>
      <c r="K168">
        <v>0.42499999999999999</v>
      </c>
      <c r="L168">
        <v>0.59299999999999997</v>
      </c>
      <c r="M168">
        <v>0.41899999999999998</v>
      </c>
      <c r="N168">
        <v>0.69799999999999995</v>
      </c>
    </row>
    <row r="169" spans="1:15" x14ac:dyDescent="0.2">
      <c r="B169" t="s">
        <v>91</v>
      </c>
      <c r="C169">
        <v>0.76800000000000002</v>
      </c>
      <c r="D169">
        <v>0.55400000000000005</v>
      </c>
      <c r="E169">
        <v>0.44800000000000001</v>
      </c>
      <c r="F169">
        <v>0.73599999999999999</v>
      </c>
      <c r="G169">
        <v>0.66</v>
      </c>
      <c r="H169">
        <v>0.313</v>
      </c>
      <c r="I169">
        <v>0.53400000000000003</v>
      </c>
      <c r="J169">
        <v>0.46800000000000003</v>
      </c>
      <c r="K169">
        <v>0.42199999999999999</v>
      </c>
      <c r="L169">
        <v>0.42799999999999999</v>
      </c>
      <c r="M169">
        <v>0.65900000000000003</v>
      </c>
      <c r="N169">
        <v>0.185</v>
      </c>
    </row>
    <row r="170" spans="1:15" x14ac:dyDescent="0.2">
      <c r="B170" t="s">
        <v>92</v>
      </c>
      <c r="C170">
        <v>0.63200000000000001</v>
      </c>
      <c r="D170">
        <v>0.748</v>
      </c>
      <c r="E170">
        <v>0.70099999999999996</v>
      </c>
      <c r="F170">
        <v>0.29199999999999998</v>
      </c>
      <c r="G170">
        <v>0.51100000000000001</v>
      </c>
      <c r="H170">
        <v>0.56200000000000006</v>
      </c>
      <c r="I170">
        <v>0.53700000000000003</v>
      </c>
      <c r="J170">
        <v>0.53900000000000003</v>
      </c>
      <c r="K170">
        <v>0.58099999999999996</v>
      </c>
      <c r="L170">
        <v>0.80800000000000005</v>
      </c>
      <c r="M170">
        <v>0.60099999999999998</v>
      </c>
      <c r="N170">
        <v>0.25600000000000001</v>
      </c>
    </row>
    <row r="171" spans="1:15" x14ac:dyDescent="0.2">
      <c r="B171" t="s">
        <v>93</v>
      </c>
      <c r="C171">
        <v>0.372</v>
      </c>
      <c r="D171">
        <v>0.218</v>
      </c>
      <c r="E171">
        <v>0.33700000000000002</v>
      </c>
      <c r="F171">
        <v>0.49299999999999999</v>
      </c>
      <c r="G171">
        <v>0.309</v>
      </c>
      <c r="H171">
        <v>0.35499999999999998</v>
      </c>
      <c r="I171">
        <v>0.44800000000000001</v>
      </c>
      <c r="J171">
        <v>0.10299999999999999</v>
      </c>
      <c r="K171">
        <v>0.18</v>
      </c>
      <c r="L171">
        <v>0.28999999999999998</v>
      </c>
      <c r="M171">
        <v>0.26100000000000001</v>
      </c>
      <c r="N171">
        <v>-1.2999999999999999E-2</v>
      </c>
    </row>
    <row r="173" spans="1:15" x14ac:dyDescent="0.2">
      <c r="B173" t="s">
        <v>96</v>
      </c>
      <c r="C173">
        <v>0.42699999999999999</v>
      </c>
      <c r="D173">
        <v>0.38800000000000001</v>
      </c>
      <c r="E173">
        <v>0.48</v>
      </c>
      <c r="F173">
        <v>0.39500000000000002</v>
      </c>
      <c r="G173">
        <v>0.33800000000000002</v>
      </c>
      <c r="H173">
        <v>0.27600000000000002</v>
      </c>
      <c r="I173">
        <v>0.42699999999999999</v>
      </c>
      <c r="J173">
        <v>0.29299999999999998</v>
      </c>
      <c r="K173">
        <v>0.311</v>
      </c>
      <c r="L173">
        <v>0.41499999999999998</v>
      </c>
      <c r="M173">
        <v>0.34899999999999998</v>
      </c>
      <c r="N173">
        <v>0.33300000000000002</v>
      </c>
    </row>
    <row r="175" spans="1:15" x14ac:dyDescent="0.2">
      <c r="A175" t="s">
        <v>88</v>
      </c>
    </row>
    <row r="177" spans="2:14" x14ac:dyDescent="0.2">
      <c r="B177" t="s">
        <v>97</v>
      </c>
    </row>
    <row r="178" spans="2:14" x14ac:dyDescent="0.2">
      <c r="B178" t="s">
        <v>98</v>
      </c>
    </row>
    <row r="179" spans="2:14" x14ac:dyDescent="0.2">
      <c r="B179" t="s">
        <v>211</v>
      </c>
    </row>
    <row r="181" spans="2:14" x14ac:dyDescent="0.2">
      <c r="B181" t="s">
        <v>100</v>
      </c>
    </row>
    <row r="182" spans="2:14" x14ac:dyDescent="0.2">
      <c r="B182" t="s">
        <v>174</v>
      </c>
      <c r="C182">
        <v>0.1241</v>
      </c>
      <c r="D182">
        <v>1.1999999999999999E-3</v>
      </c>
      <c r="E182">
        <v>2.0000000000000001E-4</v>
      </c>
      <c r="F182">
        <v>2.3999999999999998E-3</v>
      </c>
      <c r="G182">
        <v>7.6100000000000001E-2</v>
      </c>
      <c r="H182">
        <v>0.82899999999999996</v>
      </c>
      <c r="I182">
        <v>5.0000000000000001E-4</v>
      </c>
      <c r="J182">
        <v>0.15970000000000001</v>
      </c>
      <c r="K182">
        <v>0.19620000000000001</v>
      </c>
      <c r="L182">
        <v>0.20660000000000001</v>
      </c>
      <c r="M182">
        <v>0.33629999999999999</v>
      </c>
      <c r="N182">
        <v>1E-4</v>
      </c>
    </row>
    <row r="183" spans="2:14" x14ac:dyDescent="0.2">
      <c r="B183" t="s">
        <v>90</v>
      </c>
      <c r="C183">
        <v>1E-4</v>
      </c>
      <c r="D183">
        <v>1E-4</v>
      </c>
      <c r="E183">
        <v>1E-4</v>
      </c>
      <c r="F183">
        <v>1E-4</v>
      </c>
      <c r="G183">
        <v>8.0000000000000004E-4</v>
      </c>
      <c r="H183">
        <v>2.0000000000000001E-4</v>
      </c>
      <c r="I183">
        <v>1E-4</v>
      </c>
      <c r="J183">
        <v>1E-4</v>
      </c>
      <c r="K183">
        <v>1E-4</v>
      </c>
      <c r="L183">
        <v>1E-4</v>
      </c>
      <c r="M183">
        <v>1E-4</v>
      </c>
      <c r="N183">
        <v>1E-4</v>
      </c>
    </row>
    <row r="184" spans="2:14" x14ac:dyDescent="0.2">
      <c r="B184" t="s">
        <v>91</v>
      </c>
      <c r="C184">
        <v>2.0000000000000001E-4</v>
      </c>
      <c r="D184">
        <v>1E-4</v>
      </c>
      <c r="E184">
        <v>2.9999999999999997E-4</v>
      </c>
      <c r="F184">
        <v>1E-4</v>
      </c>
      <c r="G184">
        <v>1E-4</v>
      </c>
      <c r="H184">
        <v>1.6899999999999998E-2</v>
      </c>
      <c r="I184">
        <v>1E-4</v>
      </c>
      <c r="J184">
        <v>2.9999999999999997E-4</v>
      </c>
      <c r="K184">
        <v>1E-4</v>
      </c>
      <c r="L184">
        <v>2.5999999999999999E-3</v>
      </c>
      <c r="M184">
        <v>1E-4</v>
      </c>
      <c r="N184">
        <v>0.13519999999999999</v>
      </c>
    </row>
    <row r="185" spans="2:14" x14ac:dyDescent="0.2">
      <c r="B185" t="s">
        <v>92</v>
      </c>
      <c r="C185">
        <v>1E-4</v>
      </c>
      <c r="D185">
        <v>1E-4</v>
      </c>
      <c r="E185">
        <v>1E-4</v>
      </c>
      <c r="F185">
        <v>2.0000000000000001E-4</v>
      </c>
      <c r="G185">
        <v>4.0000000000000002E-4</v>
      </c>
      <c r="H185">
        <v>1E-4</v>
      </c>
      <c r="I185">
        <v>1E-4</v>
      </c>
      <c r="J185">
        <v>1E-4</v>
      </c>
      <c r="K185">
        <v>1E-4</v>
      </c>
      <c r="L185">
        <v>1E-4</v>
      </c>
      <c r="M185">
        <v>1E-4</v>
      </c>
      <c r="N185">
        <v>7.7000000000000002E-3</v>
      </c>
    </row>
    <row r="186" spans="2:14" x14ac:dyDescent="0.2">
      <c r="B186" t="s">
        <v>93</v>
      </c>
      <c r="C186">
        <v>1E-4</v>
      </c>
      <c r="D186">
        <v>1E-4</v>
      </c>
      <c r="E186">
        <v>2.9999999999999997E-4</v>
      </c>
      <c r="F186">
        <v>1E-4</v>
      </c>
      <c r="G186">
        <v>5.0000000000000001E-4</v>
      </c>
      <c r="H186">
        <v>1E-4</v>
      </c>
      <c r="I186">
        <v>1E-4</v>
      </c>
      <c r="J186">
        <v>0.1173</v>
      </c>
      <c r="K186">
        <v>6.7999999999999996E-3</v>
      </c>
      <c r="L186">
        <v>4.1000000000000003E-3</v>
      </c>
      <c r="M186">
        <v>2.0000000000000001E-4</v>
      </c>
      <c r="N186">
        <v>0.73480000000000001</v>
      </c>
    </row>
    <row r="188" spans="2:14" x14ac:dyDescent="0.2">
      <c r="B188" t="s">
        <v>96</v>
      </c>
      <c r="C188">
        <v>1E-4</v>
      </c>
      <c r="D188">
        <v>1E-4</v>
      </c>
      <c r="E188">
        <v>1E-4</v>
      </c>
      <c r="F188">
        <v>1E-4</v>
      </c>
      <c r="G188">
        <v>1E-4</v>
      </c>
      <c r="H188">
        <v>1E-4</v>
      </c>
      <c r="I188">
        <v>1E-4</v>
      </c>
      <c r="J188">
        <v>1E-4</v>
      </c>
      <c r="K188">
        <v>1E-4</v>
      </c>
      <c r="L188">
        <v>1E-4</v>
      </c>
      <c r="M188">
        <v>1E-4</v>
      </c>
      <c r="N188">
        <v>1E-4</v>
      </c>
    </row>
    <row r="190" spans="2:14" x14ac:dyDescent="0.2">
      <c r="B190" t="s">
        <v>101</v>
      </c>
    </row>
    <row r="191" spans="2:14" x14ac:dyDescent="0.2">
      <c r="B191" t="s">
        <v>174</v>
      </c>
      <c r="C191">
        <v>0.96120000000000005</v>
      </c>
      <c r="D191">
        <v>0.99980000000000002</v>
      </c>
      <c r="E191">
        <v>1</v>
      </c>
      <c r="F191">
        <v>0.99929999999999997</v>
      </c>
      <c r="G191">
        <v>0.97860000000000003</v>
      </c>
      <c r="H191">
        <v>0.49390000000000001</v>
      </c>
      <c r="I191">
        <v>0.99980000000000002</v>
      </c>
      <c r="J191">
        <v>0.94710000000000005</v>
      </c>
      <c r="K191">
        <v>0.90590000000000004</v>
      </c>
      <c r="L191">
        <v>0.93130000000000002</v>
      </c>
      <c r="M191">
        <v>0.82479999999999998</v>
      </c>
      <c r="N191">
        <v>1</v>
      </c>
    </row>
    <row r="192" spans="2:14" x14ac:dyDescent="0.2">
      <c r="B192" t="s">
        <v>90</v>
      </c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</row>
    <row r="193" spans="1:14" x14ac:dyDescent="0.2">
      <c r="B193" t="s">
        <v>91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0.99450000000000005</v>
      </c>
      <c r="I193">
        <v>1</v>
      </c>
      <c r="J193">
        <v>0.99990000000000001</v>
      </c>
      <c r="K193">
        <v>1</v>
      </c>
      <c r="L193">
        <v>0.99950000000000006</v>
      </c>
      <c r="M193">
        <v>1</v>
      </c>
      <c r="N193">
        <v>0.9536</v>
      </c>
    </row>
    <row r="194" spans="1:14" x14ac:dyDescent="0.2">
      <c r="B194" t="s">
        <v>92</v>
      </c>
      <c r="C194">
        <v>1</v>
      </c>
      <c r="D194">
        <v>1</v>
      </c>
      <c r="E194">
        <v>1</v>
      </c>
      <c r="F194">
        <v>0.99990000000000001</v>
      </c>
      <c r="G194">
        <v>1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0.99850000000000005</v>
      </c>
    </row>
    <row r="195" spans="1:14" x14ac:dyDescent="0.2">
      <c r="B195" t="s">
        <v>93</v>
      </c>
      <c r="C195">
        <v>1</v>
      </c>
      <c r="D195">
        <v>1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0.96840000000000004</v>
      </c>
      <c r="K195">
        <v>0.99829999999999997</v>
      </c>
      <c r="L195">
        <v>0.99919999999999998</v>
      </c>
      <c r="M195">
        <v>1</v>
      </c>
      <c r="N195">
        <v>0.6492</v>
      </c>
    </row>
    <row r="197" spans="1:14" x14ac:dyDescent="0.2">
      <c r="B197" t="s">
        <v>96</v>
      </c>
      <c r="C197">
        <v>1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1</v>
      </c>
    </row>
    <row r="199" spans="1:14" x14ac:dyDescent="0.2">
      <c r="A199" t="s">
        <v>88</v>
      </c>
    </row>
    <row r="200" spans="1:14" x14ac:dyDescent="0.2">
      <c r="B200" t="s">
        <v>102</v>
      </c>
    </row>
    <row r="202" spans="1:14" x14ac:dyDescent="0.2">
      <c r="B202" t="s">
        <v>103</v>
      </c>
      <c r="C202" t="s">
        <v>104</v>
      </c>
      <c r="D202" t="s">
        <v>105</v>
      </c>
      <c r="E202" t="s">
        <v>106</v>
      </c>
      <c r="F202" t="s">
        <v>107</v>
      </c>
      <c r="G202" t="s">
        <v>108</v>
      </c>
      <c r="H202" t="s">
        <v>109</v>
      </c>
      <c r="I202" t="s">
        <v>110</v>
      </c>
      <c r="J202" t="s">
        <v>111</v>
      </c>
      <c r="K202" t="s">
        <v>112</v>
      </c>
    </row>
    <row r="203" spans="1:14" x14ac:dyDescent="0.2">
      <c r="B203" t="s">
        <v>174</v>
      </c>
      <c r="C203">
        <v>0.79900000000000004</v>
      </c>
      <c r="D203">
        <v>0.92600000000000005</v>
      </c>
      <c r="E203">
        <v>0.92900000000000005</v>
      </c>
      <c r="F203">
        <v>3.0000000000000001E-3</v>
      </c>
      <c r="G203">
        <v>4.0000000000000001E-3</v>
      </c>
      <c r="H203">
        <v>0.93</v>
      </c>
      <c r="I203">
        <v>4.0000000000000001E-3</v>
      </c>
      <c r="J203">
        <v>4.0000000000000001E-3</v>
      </c>
      <c r="K203">
        <v>0.13800000000000001</v>
      </c>
    </row>
    <row r="204" spans="1:14" x14ac:dyDescent="0.2">
      <c r="B204" t="s">
        <v>90</v>
      </c>
      <c r="C204">
        <v>0.48599999999999999</v>
      </c>
      <c r="D204">
        <v>0.91700000000000004</v>
      </c>
      <c r="E204">
        <v>0.91800000000000004</v>
      </c>
      <c r="F204">
        <v>1E-3</v>
      </c>
      <c r="G204">
        <v>2E-3</v>
      </c>
      <c r="H204">
        <v>0.91800000000000004</v>
      </c>
      <c r="I204">
        <v>2E-3</v>
      </c>
      <c r="J204">
        <v>2E-3</v>
      </c>
      <c r="K204">
        <v>0.47</v>
      </c>
    </row>
    <row r="205" spans="1:14" x14ac:dyDescent="0.2">
      <c r="B205" t="s">
        <v>91</v>
      </c>
      <c r="C205">
        <v>0.246</v>
      </c>
      <c r="D205">
        <v>0.49</v>
      </c>
      <c r="E205">
        <v>0.54500000000000004</v>
      </c>
      <c r="F205">
        <v>5.5E-2</v>
      </c>
      <c r="G205">
        <v>0.06</v>
      </c>
      <c r="H205">
        <v>0.55000000000000004</v>
      </c>
      <c r="I205">
        <v>0.10100000000000001</v>
      </c>
      <c r="J205">
        <v>0.109</v>
      </c>
      <c r="K205">
        <v>0.499</v>
      </c>
    </row>
    <row r="206" spans="1:14" x14ac:dyDescent="0.2">
      <c r="B206" t="s">
        <v>92</v>
      </c>
      <c r="C206">
        <v>0.32200000000000001</v>
      </c>
      <c r="D206">
        <v>0.73099999999999998</v>
      </c>
      <c r="E206">
        <v>0.76</v>
      </c>
      <c r="F206">
        <v>0.03</v>
      </c>
      <c r="G206">
        <v>3.3000000000000002E-2</v>
      </c>
      <c r="H206">
        <v>0.76300000000000001</v>
      </c>
      <c r="I206">
        <v>3.9E-2</v>
      </c>
      <c r="J206">
        <v>4.2999999999999997E-2</v>
      </c>
      <c r="K206">
        <v>0.55900000000000005</v>
      </c>
    </row>
    <row r="207" spans="1:14" x14ac:dyDescent="0.2">
      <c r="B207" t="s">
        <v>93</v>
      </c>
      <c r="C207">
        <v>0.63900000000000001</v>
      </c>
      <c r="D207">
        <v>0.88600000000000001</v>
      </c>
      <c r="E207">
        <v>0.89600000000000002</v>
      </c>
      <c r="F207">
        <v>0.01</v>
      </c>
      <c r="G207">
        <v>1.0999999999999999E-2</v>
      </c>
      <c r="H207">
        <v>0.89700000000000002</v>
      </c>
      <c r="I207">
        <v>1.0999999999999999E-2</v>
      </c>
      <c r="J207">
        <v>1.2E-2</v>
      </c>
      <c r="K207">
        <v>0.27800000000000002</v>
      </c>
    </row>
    <row r="209" spans="1:11" x14ac:dyDescent="0.2">
      <c r="B209" t="s">
        <v>113</v>
      </c>
      <c r="C209">
        <v>0.498</v>
      </c>
      <c r="D209">
        <v>0.79</v>
      </c>
      <c r="E209">
        <v>0.81</v>
      </c>
      <c r="F209">
        <v>0.02</v>
      </c>
      <c r="G209">
        <v>2.1999999999999999E-2</v>
      </c>
      <c r="H209">
        <v>0.81200000000000006</v>
      </c>
      <c r="I209">
        <v>2.5000000000000001E-2</v>
      </c>
      <c r="J209">
        <v>2.7E-2</v>
      </c>
      <c r="K209">
        <v>0.36899999999999999</v>
      </c>
    </row>
    <row r="211" spans="1:11" x14ac:dyDescent="0.2">
      <c r="A211" t="s">
        <v>114</v>
      </c>
    </row>
    <row r="212" spans="1:11" x14ac:dyDescent="0.2">
      <c r="B212" t="s">
        <v>115</v>
      </c>
    </row>
    <row r="213" spans="1:11" x14ac:dyDescent="0.2">
      <c r="B213" t="s">
        <v>116</v>
      </c>
    </row>
    <row r="215" spans="1:11" x14ac:dyDescent="0.2">
      <c r="C215" t="s">
        <v>117</v>
      </c>
    </row>
    <row r="216" spans="1:11" x14ac:dyDescent="0.2">
      <c r="A216" t="s">
        <v>212</v>
      </c>
      <c r="C216">
        <v>1</v>
      </c>
    </row>
    <row r="217" spans="1:11" x14ac:dyDescent="0.2">
      <c r="A217" t="s">
        <v>213</v>
      </c>
      <c r="C217">
        <v>0.2893</v>
      </c>
    </row>
    <row r="218" spans="1:11" x14ac:dyDescent="0.2">
      <c r="A218" t="s">
        <v>214</v>
      </c>
      <c r="C218">
        <v>0.62109999999999999</v>
      </c>
    </row>
    <row r="219" spans="1:11" x14ac:dyDescent="0.2">
      <c r="A219" t="s">
        <v>215</v>
      </c>
      <c r="C219">
        <v>0.62129999999999996</v>
      </c>
    </row>
    <row r="220" spans="1:11" x14ac:dyDescent="0.2">
      <c r="A220" t="s">
        <v>118</v>
      </c>
      <c r="C220">
        <v>0.73060000000000003</v>
      </c>
    </row>
    <row r="221" spans="1:11" x14ac:dyDescent="0.2">
      <c r="A221" t="s">
        <v>119</v>
      </c>
      <c r="C221">
        <v>0.88349999999999995</v>
      </c>
    </row>
    <row r="222" spans="1:11" x14ac:dyDescent="0.2">
      <c r="A222" t="s">
        <v>120</v>
      </c>
      <c r="C222">
        <v>0.87409999999999999</v>
      </c>
    </row>
    <row r="223" spans="1:11" x14ac:dyDescent="0.2">
      <c r="A223" t="s">
        <v>121</v>
      </c>
      <c r="C223">
        <v>0.33050000000000002</v>
      </c>
    </row>
    <row r="224" spans="1:11" x14ac:dyDescent="0.2">
      <c r="A224" t="s">
        <v>122</v>
      </c>
      <c r="C224">
        <v>0.80449999999999999</v>
      </c>
    </row>
    <row r="225" spans="1:10" x14ac:dyDescent="0.2">
      <c r="A225" t="s">
        <v>123</v>
      </c>
      <c r="C225">
        <v>0.37019999999999997</v>
      </c>
    </row>
    <row r="228" spans="1:10" x14ac:dyDescent="0.2">
      <c r="A228" t="s">
        <v>88</v>
      </c>
    </row>
    <row r="229" spans="1:10" x14ac:dyDescent="0.2">
      <c r="B229" t="s">
        <v>124</v>
      </c>
    </row>
    <row r="230" spans="1:10" x14ac:dyDescent="0.2">
      <c r="B230" t="s">
        <v>125</v>
      </c>
    </row>
    <row r="231" spans="1:10" x14ac:dyDescent="0.2">
      <c r="B231" t="s">
        <v>126</v>
      </c>
    </row>
    <row r="232" spans="1:10" x14ac:dyDescent="0.2">
      <c r="B232" t="s">
        <v>127</v>
      </c>
    </row>
    <row r="233" spans="1:10" x14ac:dyDescent="0.2">
      <c r="B233" t="s">
        <v>128</v>
      </c>
    </row>
    <row r="236" spans="1:10" x14ac:dyDescent="0.2">
      <c r="B236" t="s">
        <v>216</v>
      </c>
    </row>
    <row r="237" spans="1:10" x14ac:dyDescent="0.2">
      <c r="B237" t="s">
        <v>130</v>
      </c>
      <c r="C237" t="s">
        <v>131</v>
      </c>
      <c r="D237" t="s">
        <v>132</v>
      </c>
      <c r="E237" t="s">
        <v>133</v>
      </c>
      <c r="F237" t="s">
        <v>134</v>
      </c>
      <c r="G237" t="s">
        <v>135</v>
      </c>
      <c r="H237" t="s">
        <v>136</v>
      </c>
      <c r="I237" t="s">
        <v>137</v>
      </c>
      <c r="J237" t="s">
        <v>138</v>
      </c>
    </row>
    <row r="238" spans="1:10" x14ac:dyDescent="0.2">
      <c r="B238">
        <v>156</v>
      </c>
      <c r="C238">
        <v>1</v>
      </c>
      <c r="D238">
        <v>2.9000000000000001E-2</v>
      </c>
      <c r="E238">
        <v>1</v>
      </c>
      <c r="F238">
        <v>2.9000000000000001E-2</v>
      </c>
    </row>
    <row r="239" spans="1:10" x14ac:dyDescent="0.2">
      <c r="B239">
        <v>165</v>
      </c>
      <c r="C239">
        <v>-1.6E-2</v>
      </c>
      <c r="D239">
        <v>-6.0000000000000001E-3</v>
      </c>
      <c r="E239">
        <v>-8.9999999999999993E-3</v>
      </c>
      <c r="F239">
        <v>-1.2999999999999999E-2</v>
      </c>
    </row>
    <row r="240" spans="1:10" x14ac:dyDescent="0.2">
      <c r="B240">
        <v>166</v>
      </c>
      <c r="C240">
        <v>-5.0000000000000001E-3</v>
      </c>
      <c r="D240">
        <v>-3.0000000000000001E-3</v>
      </c>
      <c r="E240">
        <v>-3.0000000000000001E-3</v>
      </c>
      <c r="F240">
        <v>-5.0000000000000001E-3</v>
      </c>
    </row>
    <row r="241" spans="2:6" x14ac:dyDescent="0.2">
      <c r="B241">
        <v>167</v>
      </c>
      <c r="C241">
        <v>-0.02</v>
      </c>
      <c r="D241">
        <v>7.0000000000000001E-3</v>
      </c>
      <c r="E241">
        <v>-2.5999999999999999E-2</v>
      </c>
      <c r="F241">
        <v>1.4E-2</v>
      </c>
    </row>
    <row r="242" spans="2:6" x14ac:dyDescent="0.2">
      <c r="B242">
        <v>168</v>
      </c>
      <c r="C242">
        <v>2.3E-2</v>
      </c>
      <c r="D242">
        <v>-7.0000000000000001E-3</v>
      </c>
      <c r="E242">
        <v>0.03</v>
      </c>
      <c r="F242">
        <v>-1.4E-2</v>
      </c>
    </row>
    <row r="243" spans="2:6" x14ac:dyDescent="0.2">
      <c r="B243">
        <v>169</v>
      </c>
      <c r="C243">
        <v>0.125</v>
      </c>
      <c r="D243">
        <v>-4.0000000000000001E-3</v>
      </c>
      <c r="E243">
        <v>0.129</v>
      </c>
      <c r="F243">
        <v>-7.0000000000000001E-3</v>
      </c>
    </row>
    <row r="244" spans="2:6" x14ac:dyDescent="0.2">
      <c r="B244">
        <v>170</v>
      </c>
      <c r="C244">
        <v>0.154</v>
      </c>
      <c r="D244">
        <v>6.0000000000000001E-3</v>
      </c>
      <c r="E244">
        <v>0.14899999999999999</v>
      </c>
      <c r="F244">
        <v>0.01</v>
      </c>
    </row>
    <row r="245" spans="2:6" x14ac:dyDescent="0.2">
      <c r="B245">
        <v>171</v>
      </c>
      <c r="C245">
        <v>0.151</v>
      </c>
      <c r="D245">
        <v>1.4E-2</v>
      </c>
      <c r="E245">
        <v>0.13900000000000001</v>
      </c>
      <c r="F245">
        <v>2.5000000000000001E-2</v>
      </c>
    </row>
    <row r="246" spans="2:6" x14ac:dyDescent="0.2">
      <c r="B246">
        <v>172</v>
      </c>
      <c r="C246">
        <v>0.26800000000000002</v>
      </c>
      <c r="D246">
        <v>6.0000000000000001E-3</v>
      </c>
      <c r="E246">
        <v>0.26400000000000001</v>
      </c>
      <c r="F246">
        <v>8.9999999999999993E-3</v>
      </c>
    </row>
    <row r="247" spans="2:6" x14ac:dyDescent="0.2">
      <c r="B247">
        <v>173</v>
      </c>
      <c r="C247">
        <v>8.5999999999999993E-2</v>
      </c>
      <c r="D247">
        <v>3.0000000000000001E-3</v>
      </c>
      <c r="E247">
        <v>8.2000000000000003E-2</v>
      </c>
      <c r="F247">
        <v>6.0000000000000001E-3</v>
      </c>
    </row>
    <row r="248" spans="2:6" x14ac:dyDescent="0.2">
      <c r="B248">
        <v>174</v>
      </c>
      <c r="C248">
        <v>0.158</v>
      </c>
      <c r="D248">
        <v>-8.9999999999999993E-3</v>
      </c>
      <c r="E248">
        <v>0.16600000000000001</v>
      </c>
      <c r="F248">
        <v>-1.6E-2</v>
      </c>
    </row>
    <row r="249" spans="2:6" x14ac:dyDescent="0.2">
      <c r="B249">
        <v>175</v>
      </c>
      <c r="C249">
        <v>0.115</v>
      </c>
      <c r="D249">
        <v>-4.0000000000000001E-3</v>
      </c>
      <c r="E249">
        <v>0.11799999999999999</v>
      </c>
      <c r="F249">
        <v>-7.0000000000000001E-3</v>
      </c>
    </row>
    <row r="250" spans="2:6" x14ac:dyDescent="0.2">
      <c r="B250">
        <v>176</v>
      </c>
      <c r="C250">
        <v>0.161</v>
      </c>
      <c r="D250">
        <v>0.01</v>
      </c>
      <c r="E250">
        <v>0.152</v>
      </c>
      <c r="F250">
        <v>1.7000000000000001E-2</v>
      </c>
    </row>
    <row r="251" spans="2:6" x14ac:dyDescent="0.2">
      <c r="B251">
        <v>177</v>
      </c>
      <c r="C251">
        <v>1.9E-2</v>
      </c>
      <c r="D251">
        <v>7.0000000000000001E-3</v>
      </c>
      <c r="E251">
        <v>1.2999999999999999E-2</v>
      </c>
      <c r="F251">
        <v>1.2999999999999999E-2</v>
      </c>
    </row>
    <row r="252" spans="2:6" x14ac:dyDescent="0.2">
      <c r="B252">
        <v>178</v>
      </c>
      <c r="C252">
        <v>0.13400000000000001</v>
      </c>
      <c r="D252">
        <v>-6.0000000000000001E-3</v>
      </c>
      <c r="E252">
        <v>0.13900000000000001</v>
      </c>
      <c r="F252">
        <v>-1.0999999999999999E-2</v>
      </c>
    </row>
    <row r="253" spans="2:6" x14ac:dyDescent="0.2">
      <c r="B253">
        <v>179</v>
      </c>
      <c r="C253">
        <v>-0.01</v>
      </c>
      <c r="D253">
        <v>-1E-3</v>
      </c>
      <c r="E253">
        <v>-8.9999999999999993E-3</v>
      </c>
      <c r="F253">
        <v>-3.0000000000000001E-3</v>
      </c>
    </row>
    <row r="254" spans="2:6" x14ac:dyDescent="0.2">
      <c r="B254">
        <v>180</v>
      </c>
      <c r="C254">
        <v>-1.2E-2</v>
      </c>
      <c r="D254">
        <v>1.6E-2</v>
      </c>
      <c r="E254">
        <v>-2.9000000000000001E-2</v>
      </c>
      <c r="F254">
        <v>3.2000000000000001E-2</v>
      </c>
    </row>
    <row r="255" spans="2:6" x14ac:dyDescent="0.2">
      <c r="B255">
        <v>181</v>
      </c>
      <c r="C255">
        <v>0.32900000000000001</v>
      </c>
      <c r="D255">
        <v>-6.0000000000000001E-3</v>
      </c>
      <c r="E255">
        <v>0.33300000000000002</v>
      </c>
      <c r="F255">
        <v>-0.01</v>
      </c>
    </row>
    <row r="256" spans="2:6" x14ac:dyDescent="0.2">
      <c r="B256">
        <v>182</v>
      </c>
      <c r="C256">
        <v>-1.0999999999999999E-2</v>
      </c>
      <c r="D256">
        <v>6.0000000000000001E-3</v>
      </c>
      <c r="E256">
        <v>-1.7000000000000001E-2</v>
      </c>
      <c r="F256">
        <v>1.2E-2</v>
      </c>
    </row>
    <row r="257" spans="2:6" x14ac:dyDescent="0.2">
      <c r="B257">
        <v>183</v>
      </c>
      <c r="C257">
        <v>4.2000000000000003E-2</v>
      </c>
      <c r="D257">
        <v>0.02</v>
      </c>
      <c r="E257">
        <v>2.1999999999999999E-2</v>
      </c>
      <c r="F257">
        <v>3.9E-2</v>
      </c>
    </row>
    <row r="258" spans="2:6" x14ac:dyDescent="0.2">
      <c r="B258">
        <v>184</v>
      </c>
      <c r="C258">
        <v>0.215</v>
      </c>
      <c r="D258">
        <v>8.0000000000000002E-3</v>
      </c>
      <c r="E258">
        <v>0.20899999999999999</v>
      </c>
      <c r="F258">
        <v>1.2E-2</v>
      </c>
    </row>
    <row r="259" spans="2:6" x14ac:dyDescent="0.2">
      <c r="B259">
        <v>185</v>
      </c>
      <c r="C259">
        <v>0.498</v>
      </c>
      <c r="D259">
        <v>-8.9999999999999993E-3</v>
      </c>
      <c r="E259">
        <v>0.503</v>
      </c>
      <c r="F259">
        <v>-1.2999999999999999E-2</v>
      </c>
    </row>
    <row r="260" spans="2:6" x14ac:dyDescent="0.2">
      <c r="B260">
        <v>186</v>
      </c>
      <c r="C260">
        <v>1E-3</v>
      </c>
      <c r="D260">
        <v>6.0000000000000001E-3</v>
      </c>
      <c r="E260">
        <v>-5.0000000000000001E-3</v>
      </c>
      <c r="F260">
        <v>1.2E-2</v>
      </c>
    </row>
    <row r="261" spans="2:6" x14ac:dyDescent="0.2">
      <c r="B261">
        <v>204</v>
      </c>
      <c r="C261">
        <v>1E-3</v>
      </c>
      <c r="D261">
        <v>1.4999999999999999E-2</v>
      </c>
      <c r="E261">
        <v>-1.4E-2</v>
      </c>
      <c r="F261">
        <v>2.9000000000000001E-2</v>
      </c>
    </row>
    <row r="262" spans="2:6" x14ac:dyDescent="0.2">
      <c r="B262">
        <v>205</v>
      </c>
      <c r="C262">
        <v>1</v>
      </c>
      <c r="D262">
        <v>2.9000000000000001E-2</v>
      </c>
      <c r="E262">
        <v>1</v>
      </c>
      <c r="F262">
        <v>2.9000000000000001E-2</v>
      </c>
    </row>
    <row r="263" spans="2:6" x14ac:dyDescent="0.2">
      <c r="B263">
        <v>211</v>
      </c>
      <c r="C263">
        <v>1E-3</v>
      </c>
      <c r="D263">
        <v>1.4999999999999999E-2</v>
      </c>
      <c r="E263">
        <v>-1.4E-2</v>
      </c>
      <c r="F263">
        <v>2.9000000000000001E-2</v>
      </c>
    </row>
    <row r="264" spans="2:6" x14ac:dyDescent="0.2">
      <c r="B264">
        <v>215</v>
      </c>
      <c r="C264">
        <v>1E-3</v>
      </c>
      <c r="D264">
        <v>1.4999999999999999E-2</v>
      </c>
      <c r="E264">
        <v>-1.4E-2</v>
      </c>
      <c r="F264">
        <v>2.9000000000000001E-2</v>
      </c>
    </row>
    <row r="265" spans="2:6" x14ac:dyDescent="0.2">
      <c r="B265">
        <v>216</v>
      </c>
      <c r="C265">
        <v>1E-3</v>
      </c>
      <c r="D265">
        <v>1.4999999999999999E-2</v>
      </c>
      <c r="E265">
        <v>-1.4E-2</v>
      </c>
      <c r="F265">
        <v>2.9000000000000001E-2</v>
      </c>
    </row>
    <row r="266" spans="2:6" x14ac:dyDescent="0.2">
      <c r="B266">
        <v>230</v>
      </c>
      <c r="C266">
        <v>1E-3</v>
      </c>
      <c r="D266">
        <v>1.4999999999999999E-2</v>
      </c>
      <c r="E266">
        <v>-1.4E-2</v>
      </c>
      <c r="F266">
        <v>2.9000000000000001E-2</v>
      </c>
    </row>
    <row r="267" spans="2:6" x14ac:dyDescent="0.2">
      <c r="B267">
        <v>238</v>
      </c>
      <c r="C267">
        <v>1</v>
      </c>
      <c r="D267">
        <v>2.9000000000000001E-2</v>
      </c>
      <c r="E267">
        <v>1</v>
      </c>
      <c r="F267">
        <v>2.9000000000000001E-2</v>
      </c>
    </row>
    <row r="268" spans="2:6" x14ac:dyDescent="0.2">
      <c r="B268">
        <v>240</v>
      </c>
      <c r="C268">
        <v>1E-3</v>
      </c>
      <c r="D268">
        <v>1.4999999999999999E-2</v>
      </c>
      <c r="E268">
        <v>-1.4E-2</v>
      </c>
      <c r="F268">
        <v>2.9000000000000001E-2</v>
      </c>
    </row>
    <row r="269" spans="2:6" x14ac:dyDescent="0.2">
      <c r="B269">
        <v>246</v>
      </c>
      <c r="C269">
        <v>1E-3</v>
      </c>
      <c r="D269">
        <v>1.4999999999999999E-2</v>
      </c>
      <c r="E269">
        <v>-1.4E-2</v>
      </c>
      <c r="F269">
        <v>2.9000000000000001E-2</v>
      </c>
    </row>
    <row r="270" spans="2:6" x14ac:dyDescent="0.2">
      <c r="B270">
        <v>255</v>
      </c>
      <c r="C270">
        <v>1E-3</v>
      </c>
      <c r="D270">
        <v>1.4999999999999999E-2</v>
      </c>
      <c r="E270">
        <v>-1.4E-2</v>
      </c>
      <c r="F270">
        <v>2.9000000000000001E-2</v>
      </c>
    </row>
    <row r="271" spans="2:6" x14ac:dyDescent="0.2">
      <c r="B271">
        <v>258</v>
      </c>
      <c r="C271">
        <v>1E-3</v>
      </c>
      <c r="D271">
        <v>1.4999999999999999E-2</v>
      </c>
      <c r="E271">
        <v>-1.4E-2</v>
      </c>
      <c r="F271">
        <v>2.9000000000000001E-2</v>
      </c>
    </row>
    <row r="272" spans="2:6" x14ac:dyDescent="0.2">
      <c r="B272">
        <v>308</v>
      </c>
      <c r="C272">
        <v>1</v>
      </c>
      <c r="D272">
        <v>2.9000000000000001E-2</v>
      </c>
      <c r="E272">
        <v>1</v>
      </c>
      <c r="F272">
        <v>2.9000000000000001E-2</v>
      </c>
    </row>
    <row r="273" spans="2:10" x14ac:dyDescent="0.2">
      <c r="B273">
        <v>324</v>
      </c>
      <c r="C273">
        <v>1E-3</v>
      </c>
      <c r="D273">
        <v>1.4999999999999999E-2</v>
      </c>
      <c r="E273">
        <v>-1.4E-2</v>
      </c>
      <c r="F273">
        <v>2.9000000000000001E-2</v>
      </c>
    </row>
    <row r="274" spans="2:10" x14ac:dyDescent="0.2">
      <c r="B274" t="s">
        <v>139</v>
      </c>
      <c r="C274">
        <v>0.125</v>
      </c>
      <c r="D274">
        <v>3.0000000000000001E-3</v>
      </c>
      <c r="E274">
        <v>0.123</v>
      </c>
      <c r="F274">
        <v>5.0000000000000001E-3</v>
      </c>
      <c r="G274">
        <v>-0.28000000000000003</v>
      </c>
      <c r="H274">
        <v>2E-3</v>
      </c>
      <c r="I274">
        <v>0.114</v>
      </c>
      <c r="J274">
        <v>0.81</v>
      </c>
    </row>
    <row r="276" spans="2:10" x14ac:dyDescent="0.2">
      <c r="B276" t="s">
        <v>129</v>
      </c>
    </row>
    <row r="277" spans="2:10" x14ac:dyDescent="0.2">
      <c r="B277" t="s">
        <v>130</v>
      </c>
      <c r="C277" t="s">
        <v>131</v>
      </c>
      <c r="D277" t="s">
        <v>132</v>
      </c>
      <c r="E277" t="s">
        <v>133</v>
      </c>
      <c r="F277" t="s">
        <v>134</v>
      </c>
      <c r="G277" t="s">
        <v>135</v>
      </c>
      <c r="H277" t="s">
        <v>136</v>
      </c>
      <c r="I277" t="s">
        <v>137</v>
      </c>
      <c r="J277" t="s">
        <v>138</v>
      </c>
    </row>
    <row r="278" spans="2:10" x14ac:dyDescent="0.2">
      <c r="B278">
        <v>128</v>
      </c>
      <c r="C278">
        <v>-2E-3</v>
      </c>
      <c r="D278">
        <v>4.0000000000000001E-3</v>
      </c>
      <c r="E278">
        <v>-7.0000000000000001E-3</v>
      </c>
      <c r="F278">
        <v>8.9999999999999993E-3</v>
      </c>
    </row>
    <row r="279" spans="2:10" x14ac:dyDescent="0.2">
      <c r="B279">
        <v>130</v>
      </c>
      <c r="C279">
        <v>0.46200000000000002</v>
      </c>
      <c r="D279">
        <v>-1E-3</v>
      </c>
      <c r="E279">
        <v>0.46300000000000002</v>
      </c>
      <c r="F279">
        <v>-1E-3</v>
      </c>
    </row>
    <row r="280" spans="2:10" x14ac:dyDescent="0.2">
      <c r="B280">
        <v>134</v>
      </c>
      <c r="C280">
        <v>0.56299999999999994</v>
      </c>
      <c r="D280">
        <v>2.7E-2</v>
      </c>
      <c r="E280">
        <v>0.55100000000000005</v>
      </c>
      <c r="F280">
        <v>3.4000000000000002E-2</v>
      </c>
    </row>
    <row r="281" spans="2:10" x14ac:dyDescent="0.2">
      <c r="B281">
        <v>135</v>
      </c>
      <c r="C281">
        <v>0.66200000000000003</v>
      </c>
      <c r="D281">
        <v>-8.0000000000000002E-3</v>
      </c>
      <c r="E281">
        <v>0.66400000000000003</v>
      </c>
      <c r="F281">
        <v>-0.01</v>
      </c>
    </row>
    <row r="282" spans="2:10" x14ac:dyDescent="0.2">
      <c r="B282">
        <v>136</v>
      </c>
      <c r="C282">
        <v>0.28000000000000003</v>
      </c>
      <c r="D282">
        <v>-2E-3</v>
      </c>
      <c r="E282">
        <v>0.28199999999999997</v>
      </c>
      <c r="F282">
        <v>-4.0000000000000001E-3</v>
      </c>
    </row>
    <row r="283" spans="2:10" x14ac:dyDescent="0.2">
      <c r="B283">
        <v>137</v>
      </c>
      <c r="C283">
        <v>0.19</v>
      </c>
      <c r="D283">
        <v>3.0000000000000001E-3</v>
      </c>
      <c r="E283">
        <v>0.188</v>
      </c>
      <c r="F283">
        <v>6.0000000000000001E-3</v>
      </c>
    </row>
    <row r="284" spans="2:10" x14ac:dyDescent="0.2">
      <c r="B284">
        <v>138</v>
      </c>
      <c r="C284">
        <v>0</v>
      </c>
      <c r="D284">
        <v>-1E-3</v>
      </c>
      <c r="E284">
        <v>1E-3</v>
      </c>
      <c r="F284">
        <v>-2E-3</v>
      </c>
    </row>
    <row r="285" spans="2:10" x14ac:dyDescent="0.2">
      <c r="B285">
        <v>140</v>
      </c>
      <c r="C285">
        <v>0.216</v>
      </c>
      <c r="D285">
        <v>3.3000000000000002E-2</v>
      </c>
      <c r="E285">
        <v>0.19</v>
      </c>
      <c r="F285">
        <v>5.3999999999999999E-2</v>
      </c>
    </row>
    <row r="286" spans="2:10" x14ac:dyDescent="0.2">
      <c r="B286">
        <v>141</v>
      </c>
      <c r="C286">
        <v>0.55500000000000005</v>
      </c>
      <c r="D286">
        <v>-2E-3</v>
      </c>
      <c r="E286">
        <v>0.55600000000000005</v>
      </c>
      <c r="F286">
        <v>-2E-3</v>
      </c>
    </row>
    <row r="287" spans="2:10" x14ac:dyDescent="0.2">
      <c r="B287">
        <v>142</v>
      </c>
      <c r="C287">
        <v>0.192</v>
      </c>
      <c r="D287">
        <v>1.9E-2</v>
      </c>
      <c r="E287">
        <v>0.17699999999999999</v>
      </c>
      <c r="F287">
        <v>3.1E-2</v>
      </c>
    </row>
    <row r="288" spans="2:10" x14ac:dyDescent="0.2">
      <c r="B288">
        <v>143</v>
      </c>
      <c r="C288">
        <v>0.41799999999999998</v>
      </c>
      <c r="D288">
        <v>2E-3</v>
      </c>
      <c r="E288">
        <v>0.41699999999999998</v>
      </c>
      <c r="F288">
        <v>3.0000000000000001E-3</v>
      </c>
    </row>
    <row r="289" spans="2:10" x14ac:dyDescent="0.2">
      <c r="B289">
        <v>144</v>
      </c>
      <c r="C289">
        <v>0.55100000000000005</v>
      </c>
      <c r="D289">
        <v>4.0000000000000001E-3</v>
      </c>
      <c r="E289">
        <v>0.54900000000000004</v>
      </c>
      <c r="F289">
        <v>5.0000000000000001E-3</v>
      </c>
    </row>
    <row r="290" spans="2:10" x14ac:dyDescent="0.2">
      <c r="B290">
        <v>145</v>
      </c>
      <c r="C290">
        <v>0.32600000000000001</v>
      </c>
      <c r="D290">
        <v>6.0000000000000001E-3</v>
      </c>
      <c r="E290">
        <v>0.32200000000000001</v>
      </c>
      <c r="F290">
        <v>0.01</v>
      </c>
    </row>
    <row r="291" spans="2:10" x14ac:dyDescent="0.2">
      <c r="B291">
        <v>146</v>
      </c>
      <c r="C291">
        <v>0.56299999999999994</v>
      </c>
      <c r="D291">
        <v>2E-3</v>
      </c>
      <c r="E291">
        <v>0.56299999999999994</v>
      </c>
      <c r="F291">
        <v>3.0000000000000001E-3</v>
      </c>
    </row>
    <row r="292" spans="2:10" x14ac:dyDescent="0.2">
      <c r="B292">
        <v>147</v>
      </c>
      <c r="C292">
        <v>0.5</v>
      </c>
      <c r="D292">
        <v>-1.7000000000000001E-2</v>
      </c>
      <c r="E292">
        <v>0.50800000000000001</v>
      </c>
      <c r="F292">
        <v>-2.3E-2</v>
      </c>
    </row>
    <row r="293" spans="2:10" x14ac:dyDescent="0.2">
      <c r="B293">
        <v>148</v>
      </c>
      <c r="C293">
        <v>0.41099999999999998</v>
      </c>
      <c r="D293">
        <v>-1.0999999999999999E-2</v>
      </c>
      <c r="E293">
        <v>0.41699999999999998</v>
      </c>
      <c r="F293">
        <v>-1.4999999999999999E-2</v>
      </c>
    </row>
    <row r="294" spans="2:10" x14ac:dyDescent="0.2">
      <c r="B294">
        <v>149</v>
      </c>
      <c r="C294">
        <v>0.47399999999999998</v>
      </c>
      <c r="D294">
        <v>-4.0000000000000001E-3</v>
      </c>
      <c r="E294">
        <v>0.47599999999999998</v>
      </c>
      <c r="F294">
        <v>-5.0000000000000001E-3</v>
      </c>
    </row>
    <row r="295" spans="2:10" x14ac:dyDescent="0.2">
      <c r="B295">
        <v>150</v>
      </c>
      <c r="C295">
        <v>0.30599999999999999</v>
      </c>
      <c r="D295">
        <v>0</v>
      </c>
      <c r="E295">
        <v>0.30599999999999999</v>
      </c>
      <c r="F295">
        <v>-1E-3</v>
      </c>
    </row>
    <row r="296" spans="2:10" x14ac:dyDescent="0.2">
      <c r="B296">
        <v>151</v>
      </c>
      <c r="C296">
        <v>0.61799999999999999</v>
      </c>
      <c r="D296">
        <v>2E-3</v>
      </c>
      <c r="E296">
        <v>0.61699999999999999</v>
      </c>
      <c r="F296">
        <v>3.0000000000000001E-3</v>
      </c>
    </row>
    <row r="297" spans="2:10" x14ac:dyDescent="0.2">
      <c r="B297">
        <v>152</v>
      </c>
      <c r="C297">
        <v>0.7</v>
      </c>
      <c r="D297">
        <v>-3.0000000000000001E-3</v>
      </c>
      <c r="E297">
        <v>0.7</v>
      </c>
      <c r="F297">
        <v>-4.0000000000000001E-3</v>
      </c>
    </row>
    <row r="298" spans="2:10" x14ac:dyDescent="0.2">
      <c r="B298">
        <v>153</v>
      </c>
      <c r="C298">
        <v>-7.0000000000000001E-3</v>
      </c>
      <c r="D298">
        <v>4.0000000000000001E-3</v>
      </c>
      <c r="E298">
        <v>-0.01</v>
      </c>
      <c r="F298">
        <v>8.0000000000000002E-3</v>
      </c>
    </row>
    <row r="299" spans="2:10" x14ac:dyDescent="0.2">
      <c r="B299">
        <v>154</v>
      </c>
      <c r="C299">
        <v>0.498</v>
      </c>
      <c r="D299">
        <v>-4.0000000000000001E-3</v>
      </c>
      <c r="E299">
        <v>0.5</v>
      </c>
      <c r="F299">
        <v>-6.0000000000000001E-3</v>
      </c>
    </row>
    <row r="300" spans="2:10" x14ac:dyDescent="0.2">
      <c r="B300">
        <v>155</v>
      </c>
      <c r="C300">
        <v>-1E-3</v>
      </c>
      <c r="D300">
        <v>-7.0000000000000001E-3</v>
      </c>
      <c r="E300">
        <v>6.0000000000000001E-3</v>
      </c>
      <c r="F300">
        <v>-1.2999999999999999E-2</v>
      </c>
    </row>
    <row r="301" spans="2:10" x14ac:dyDescent="0.2">
      <c r="B301">
        <v>156</v>
      </c>
      <c r="C301">
        <v>1E-3</v>
      </c>
      <c r="D301">
        <v>1.2999999999999999E-2</v>
      </c>
      <c r="E301">
        <v>-1.2E-2</v>
      </c>
      <c r="F301">
        <v>2.5999999999999999E-2</v>
      </c>
    </row>
    <row r="302" spans="2:10" x14ac:dyDescent="0.2">
      <c r="B302">
        <v>163</v>
      </c>
      <c r="C302">
        <v>0</v>
      </c>
      <c r="D302">
        <v>2E-3</v>
      </c>
      <c r="E302">
        <v>-2E-3</v>
      </c>
      <c r="F302">
        <v>5.0000000000000001E-3</v>
      </c>
    </row>
    <row r="303" spans="2:10" x14ac:dyDescent="0.2">
      <c r="B303" t="s">
        <v>139</v>
      </c>
      <c r="C303">
        <v>0.45900000000000002</v>
      </c>
      <c r="D303">
        <v>1E-3</v>
      </c>
      <c r="E303">
        <v>0.45800000000000002</v>
      </c>
      <c r="F303">
        <v>2E-3</v>
      </c>
      <c r="G303">
        <v>-1.6910000000000001</v>
      </c>
      <c r="H303">
        <v>1E-3</v>
      </c>
      <c r="I303">
        <v>0.42099999999999999</v>
      </c>
      <c r="J303">
        <v>0.497</v>
      </c>
    </row>
    <row r="305" spans="2:10" x14ac:dyDescent="0.2">
      <c r="B305" t="s">
        <v>140</v>
      </c>
    </row>
    <row r="306" spans="2:10" x14ac:dyDescent="0.2">
      <c r="B306" t="s">
        <v>130</v>
      </c>
      <c r="C306" t="s">
        <v>131</v>
      </c>
      <c r="D306" t="s">
        <v>132</v>
      </c>
      <c r="E306" t="s">
        <v>133</v>
      </c>
      <c r="F306" t="s">
        <v>134</v>
      </c>
      <c r="G306" t="s">
        <v>135</v>
      </c>
      <c r="H306" t="s">
        <v>136</v>
      </c>
      <c r="I306" t="s">
        <v>137</v>
      </c>
      <c r="J306" t="s">
        <v>138</v>
      </c>
    </row>
    <row r="307" spans="2:10" x14ac:dyDescent="0.2">
      <c r="B307">
        <v>111</v>
      </c>
      <c r="C307">
        <v>1E-3</v>
      </c>
      <c r="D307">
        <v>1.0999999999999999E-2</v>
      </c>
      <c r="E307">
        <v>-0.01</v>
      </c>
      <c r="F307">
        <v>2.1999999999999999E-2</v>
      </c>
    </row>
    <row r="308" spans="2:10" x14ac:dyDescent="0.2">
      <c r="B308">
        <v>117</v>
      </c>
      <c r="C308">
        <v>0.63600000000000001</v>
      </c>
      <c r="D308">
        <v>0.23</v>
      </c>
      <c r="E308">
        <v>0.52800000000000002</v>
      </c>
      <c r="F308">
        <v>0.28100000000000003</v>
      </c>
    </row>
    <row r="309" spans="2:10" x14ac:dyDescent="0.2">
      <c r="B309">
        <v>119</v>
      </c>
      <c r="C309">
        <v>0.65100000000000002</v>
      </c>
      <c r="D309">
        <v>0.09</v>
      </c>
      <c r="E309">
        <v>0.61699999999999999</v>
      </c>
      <c r="F309">
        <v>0.109</v>
      </c>
    </row>
    <row r="310" spans="2:10" x14ac:dyDescent="0.2">
      <c r="B310">
        <v>121</v>
      </c>
      <c r="C310">
        <v>0.41</v>
      </c>
      <c r="D310">
        <v>5.0000000000000001E-3</v>
      </c>
      <c r="E310">
        <v>0.40699999999999997</v>
      </c>
      <c r="F310">
        <v>7.0000000000000001E-3</v>
      </c>
    </row>
    <row r="311" spans="2:10" x14ac:dyDescent="0.2">
      <c r="B311">
        <v>123</v>
      </c>
      <c r="C311">
        <v>0.56399999999999995</v>
      </c>
      <c r="D311">
        <v>4.0000000000000001E-3</v>
      </c>
      <c r="E311">
        <v>0.56200000000000006</v>
      </c>
      <c r="F311">
        <v>5.0000000000000001E-3</v>
      </c>
    </row>
    <row r="312" spans="2:10" x14ac:dyDescent="0.2">
      <c r="B312">
        <v>125</v>
      </c>
      <c r="C312">
        <v>0.27400000000000002</v>
      </c>
      <c r="D312">
        <v>7.0000000000000001E-3</v>
      </c>
      <c r="E312">
        <v>0.26900000000000002</v>
      </c>
      <c r="F312">
        <v>1.0999999999999999E-2</v>
      </c>
    </row>
    <row r="313" spans="2:10" x14ac:dyDescent="0.2">
      <c r="B313">
        <v>127</v>
      </c>
      <c r="C313">
        <v>-1.0999999999999999E-2</v>
      </c>
      <c r="D313">
        <v>-3.0000000000000001E-3</v>
      </c>
      <c r="E313">
        <v>-7.0000000000000001E-3</v>
      </c>
      <c r="F313">
        <v>-7.0000000000000001E-3</v>
      </c>
    </row>
    <row r="314" spans="2:10" x14ac:dyDescent="0.2">
      <c r="B314">
        <v>129</v>
      </c>
      <c r="C314">
        <v>-1E-3</v>
      </c>
      <c r="D314">
        <v>1.4E-2</v>
      </c>
      <c r="E314">
        <v>-1.6E-2</v>
      </c>
      <c r="F314">
        <v>2.9000000000000001E-2</v>
      </c>
    </row>
    <row r="315" spans="2:10" x14ac:dyDescent="0.2">
      <c r="B315" t="s">
        <v>139</v>
      </c>
      <c r="C315">
        <v>0.55600000000000005</v>
      </c>
      <c r="D315">
        <v>7.0999999999999994E-2</v>
      </c>
      <c r="E315">
        <v>0.52200000000000002</v>
      </c>
      <c r="F315">
        <v>9.1999999999999998E-2</v>
      </c>
      <c r="G315">
        <v>-2.1829999999999998</v>
      </c>
      <c r="H315">
        <v>3.6999999999999998E-2</v>
      </c>
      <c r="I315">
        <v>0.252</v>
      </c>
      <c r="J315">
        <v>0.23100000000000001</v>
      </c>
    </row>
    <row r="317" spans="2:10" x14ac:dyDescent="0.2">
      <c r="B317" t="s">
        <v>141</v>
      </c>
    </row>
    <row r="318" spans="2:10" x14ac:dyDescent="0.2">
      <c r="B318" t="s">
        <v>130</v>
      </c>
      <c r="C318" t="s">
        <v>131</v>
      </c>
      <c r="D318" t="s">
        <v>132</v>
      </c>
      <c r="E318" t="s">
        <v>133</v>
      </c>
      <c r="F318" t="s">
        <v>134</v>
      </c>
      <c r="G318" t="s">
        <v>135</v>
      </c>
      <c r="H318" t="s">
        <v>136</v>
      </c>
      <c r="I318" t="s">
        <v>137</v>
      </c>
      <c r="J318" t="s">
        <v>138</v>
      </c>
    </row>
    <row r="319" spans="2:10" x14ac:dyDescent="0.2">
      <c r="B319">
        <v>233</v>
      </c>
      <c r="C319">
        <v>0.63</v>
      </c>
      <c r="D319">
        <v>0.06</v>
      </c>
      <c r="E319">
        <v>0.60599999999999998</v>
      </c>
      <c r="F319">
        <v>7.3999999999999996E-2</v>
      </c>
    </row>
    <row r="320" spans="2:10" x14ac:dyDescent="0.2">
      <c r="B320">
        <v>235</v>
      </c>
      <c r="C320">
        <v>0.55600000000000005</v>
      </c>
      <c r="D320">
        <v>7.0000000000000001E-3</v>
      </c>
      <c r="E320">
        <v>0.55300000000000005</v>
      </c>
      <c r="F320">
        <v>8.9999999999999993E-3</v>
      </c>
    </row>
    <row r="321" spans="2:6" x14ac:dyDescent="0.2">
      <c r="B321">
        <v>236</v>
      </c>
      <c r="C321">
        <v>0.66300000000000003</v>
      </c>
      <c r="D321">
        <v>4.0000000000000001E-3</v>
      </c>
      <c r="E321">
        <v>0.66200000000000003</v>
      </c>
      <c r="F321">
        <v>4.0000000000000001E-3</v>
      </c>
    </row>
    <row r="322" spans="2:6" x14ac:dyDescent="0.2">
      <c r="B322">
        <v>237</v>
      </c>
      <c r="C322">
        <v>0</v>
      </c>
      <c r="D322">
        <v>0.10199999999999999</v>
      </c>
      <c r="E322">
        <v>-0.114</v>
      </c>
      <c r="F322">
        <v>0.20399999999999999</v>
      </c>
    </row>
    <row r="323" spans="2:6" x14ac:dyDescent="0.2">
      <c r="B323">
        <v>238</v>
      </c>
      <c r="C323">
        <v>-1E-3</v>
      </c>
      <c r="D323">
        <v>1E-3</v>
      </c>
      <c r="E323">
        <v>-3.0000000000000001E-3</v>
      </c>
      <c r="F323">
        <v>3.0000000000000001E-3</v>
      </c>
    </row>
    <row r="324" spans="2:6" x14ac:dyDescent="0.2">
      <c r="B324">
        <v>239</v>
      </c>
      <c r="C324">
        <v>0.60199999999999998</v>
      </c>
      <c r="D324">
        <v>0.188</v>
      </c>
      <c r="E324">
        <v>0.51</v>
      </c>
      <c r="F324">
        <v>0.23499999999999999</v>
      </c>
    </row>
    <row r="325" spans="2:6" x14ac:dyDescent="0.2">
      <c r="B325">
        <v>240</v>
      </c>
      <c r="C325">
        <v>0.499</v>
      </c>
      <c r="D325">
        <v>0.01</v>
      </c>
      <c r="E325">
        <v>0.49399999999999999</v>
      </c>
      <c r="F325">
        <v>1.2999999999999999E-2</v>
      </c>
    </row>
    <row r="326" spans="2:6" x14ac:dyDescent="0.2">
      <c r="B326">
        <v>241</v>
      </c>
      <c r="C326">
        <v>0.52500000000000002</v>
      </c>
      <c r="D326">
        <v>3.4000000000000002E-2</v>
      </c>
      <c r="E326">
        <v>0.50900000000000001</v>
      </c>
      <c r="F326">
        <v>4.3999999999999997E-2</v>
      </c>
    </row>
    <row r="327" spans="2:6" x14ac:dyDescent="0.2">
      <c r="B327">
        <v>242</v>
      </c>
      <c r="C327">
        <v>0.35499999999999998</v>
      </c>
      <c r="D327">
        <v>3.0000000000000001E-3</v>
      </c>
      <c r="E327">
        <v>0.35399999999999998</v>
      </c>
      <c r="F327">
        <v>4.0000000000000001E-3</v>
      </c>
    </row>
    <row r="328" spans="2:6" x14ac:dyDescent="0.2">
      <c r="B328">
        <v>243</v>
      </c>
      <c r="C328">
        <v>0.60199999999999998</v>
      </c>
      <c r="D328">
        <v>2.4E-2</v>
      </c>
      <c r="E328">
        <v>0.59299999999999997</v>
      </c>
      <c r="F328">
        <v>0.03</v>
      </c>
    </row>
    <row r="329" spans="2:6" x14ac:dyDescent="0.2">
      <c r="B329">
        <v>244</v>
      </c>
      <c r="C329">
        <v>1</v>
      </c>
      <c r="D329">
        <v>-1.0999999999999999E-2</v>
      </c>
      <c r="E329">
        <v>1</v>
      </c>
      <c r="F329">
        <v>-1.0999999999999999E-2</v>
      </c>
    </row>
    <row r="330" spans="2:6" x14ac:dyDescent="0.2">
      <c r="B330">
        <v>245</v>
      </c>
      <c r="C330">
        <v>0.71</v>
      </c>
      <c r="D330">
        <v>6.0000000000000001E-3</v>
      </c>
      <c r="E330">
        <v>0.70799999999999996</v>
      </c>
      <c r="F330">
        <v>7.0000000000000001E-3</v>
      </c>
    </row>
    <row r="331" spans="2:6" x14ac:dyDescent="0.2">
      <c r="B331">
        <v>246</v>
      </c>
      <c r="C331">
        <v>0.34899999999999998</v>
      </c>
      <c r="D331">
        <v>0.02</v>
      </c>
      <c r="E331">
        <v>0.33500000000000002</v>
      </c>
      <c r="F331">
        <v>0.03</v>
      </c>
    </row>
    <row r="332" spans="2:6" x14ac:dyDescent="0.2">
      <c r="B332">
        <v>247</v>
      </c>
      <c r="C332">
        <v>1</v>
      </c>
      <c r="D332">
        <v>-1.0999999999999999E-2</v>
      </c>
      <c r="E332">
        <v>1</v>
      </c>
      <c r="F332">
        <v>-1.0999999999999999E-2</v>
      </c>
    </row>
    <row r="333" spans="2:6" x14ac:dyDescent="0.2">
      <c r="B333">
        <v>248</v>
      </c>
      <c r="C333">
        <v>0.29899999999999999</v>
      </c>
      <c r="D333">
        <v>-3.0000000000000001E-3</v>
      </c>
      <c r="E333">
        <v>0.30099999999999999</v>
      </c>
      <c r="F333">
        <v>-4.0000000000000001E-3</v>
      </c>
    </row>
    <row r="334" spans="2:6" x14ac:dyDescent="0.2">
      <c r="B334">
        <v>249</v>
      </c>
      <c r="C334">
        <v>1E-3</v>
      </c>
      <c r="D334">
        <v>0.01</v>
      </c>
      <c r="E334">
        <v>-8.9999999999999993E-3</v>
      </c>
      <c r="F334">
        <v>0.02</v>
      </c>
    </row>
    <row r="335" spans="2:6" x14ac:dyDescent="0.2">
      <c r="B335">
        <v>250</v>
      </c>
      <c r="C335">
        <v>0.63500000000000001</v>
      </c>
      <c r="D335">
        <v>7.0000000000000001E-3</v>
      </c>
      <c r="E335">
        <v>0.63200000000000001</v>
      </c>
      <c r="F335">
        <v>8.9999999999999993E-3</v>
      </c>
    </row>
    <row r="336" spans="2:6" x14ac:dyDescent="0.2">
      <c r="B336">
        <v>251</v>
      </c>
      <c r="C336">
        <v>1E-3</v>
      </c>
      <c r="D336">
        <v>0.01</v>
      </c>
      <c r="E336">
        <v>-8.9999999999999993E-3</v>
      </c>
      <c r="F336">
        <v>0.02</v>
      </c>
    </row>
    <row r="337" spans="2:10" x14ac:dyDescent="0.2">
      <c r="B337">
        <v>252</v>
      </c>
      <c r="C337">
        <v>1</v>
      </c>
      <c r="D337">
        <v>-1.2999999999999999E-2</v>
      </c>
      <c r="E337">
        <v>1</v>
      </c>
      <c r="F337">
        <v>-1.2999999999999999E-2</v>
      </c>
    </row>
    <row r="338" spans="2:10" x14ac:dyDescent="0.2">
      <c r="B338">
        <v>254</v>
      </c>
      <c r="C338">
        <v>0.39800000000000002</v>
      </c>
      <c r="D338">
        <v>1.9E-2</v>
      </c>
      <c r="E338">
        <v>0.38600000000000001</v>
      </c>
      <c r="F338">
        <v>2.8000000000000001E-2</v>
      </c>
    </row>
    <row r="339" spans="2:10" x14ac:dyDescent="0.2">
      <c r="B339">
        <v>260</v>
      </c>
      <c r="C339">
        <v>-1E-3</v>
      </c>
      <c r="D339">
        <v>-6.0000000000000001E-3</v>
      </c>
      <c r="E339">
        <v>5.0000000000000001E-3</v>
      </c>
      <c r="F339">
        <v>-1.2E-2</v>
      </c>
    </row>
    <row r="340" spans="2:10" x14ac:dyDescent="0.2">
      <c r="B340" t="s">
        <v>139</v>
      </c>
      <c r="C340">
        <v>0.57399999999999995</v>
      </c>
      <c r="D340">
        <v>3.3000000000000002E-2</v>
      </c>
      <c r="E340">
        <v>0.55900000000000005</v>
      </c>
      <c r="F340">
        <v>4.2000000000000003E-2</v>
      </c>
      <c r="G340">
        <v>-2.536</v>
      </c>
      <c r="H340">
        <v>2.5000000000000001E-2</v>
      </c>
      <c r="I340">
        <v>0.40899999999999997</v>
      </c>
      <c r="J340">
        <v>0.32200000000000001</v>
      </c>
    </row>
    <row r="342" spans="2:10" x14ac:dyDescent="0.2">
      <c r="B342" t="s">
        <v>142</v>
      </c>
    </row>
    <row r="343" spans="2:10" x14ac:dyDescent="0.2">
      <c r="B343" t="s">
        <v>130</v>
      </c>
      <c r="C343" t="s">
        <v>131</v>
      </c>
      <c r="D343" t="s">
        <v>132</v>
      </c>
      <c r="E343" t="s">
        <v>133</v>
      </c>
      <c r="F343" t="s">
        <v>134</v>
      </c>
      <c r="G343" t="s">
        <v>135</v>
      </c>
      <c r="H343" t="s">
        <v>136</v>
      </c>
      <c r="I343" t="s">
        <v>137</v>
      </c>
      <c r="J343" t="s">
        <v>138</v>
      </c>
    </row>
    <row r="344" spans="2:10" x14ac:dyDescent="0.2">
      <c r="B344">
        <v>112</v>
      </c>
      <c r="C344">
        <v>1E-3</v>
      </c>
      <c r="D344">
        <v>8.9999999999999993E-3</v>
      </c>
      <c r="E344">
        <v>-8.0000000000000002E-3</v>
      </c>
      <c r="F344">
        <v>1.7000000000000001E-2</v>
      </c>
    </row>
    <row r="345" spans="2:10" x14ac:dyDescent="0.2">
      <c r="B345">
        <v>120</v>
      </c>
      <c r="C345">
        <v>2E-3</v>
      </c>
      <c r="D345">
        <v>0.04</v>
      </c>
      <c r="E345">
        <v>-3.9E-2</v>
      </c>
      <c r="F345">
        <v>7.9000000000000001E-2</v>
      </c>
    </row>
    <row r="346" spans="2:10" x14ac:dyDescent="0.2">
      <c r="B346">
        <v>121</v>
      </c>
      <c r="C346">
        <v>0.28000000000000003</v>
      </c>
      <c r="D346">
        <v>0</v>
      </c>
      <c r="E346">
        <v>0.28000000000000003</v>
      </c>
      <c r="F346">
        <v>0</v>
      </c>
    </row>
    <row r="347" spans="2:10" x14ac:dyDescent="0.2">
      <c r="B347">
        <v>122</v>
      </c>
      <c r="C347">
        <v>0.246</v>
      </c>
      <c r="D347">
        <v>3.5000000000000003E-2</v>
      </c>
      <c r="E347">
        <v>0.218</v>
      </c>
      <c r="F347">
        <v>5.7000000000000002E-2</v>
      </c>
    </row>
    <row r="348" spans="2:10" x14ac:dyDescent="0.2">
      <c r="B348">
        <v>123</v>
      </c>
      <c r="C348">
        <v>-7.0000000000000001E-3</v>
      </c>
      <c r="D348">
        <v>8.0000000000000002E-3</v>
      </c>
      <c r="E348">
        <v>-1.4999999999999999E-2</v>
      </c>
      <c r="F348">
        <v>1.6E-2</v>
      </c>
    </row>
    <row r="349" spans="2:10" x14ac:dyDescent="0.2">
      <c r="B349">
        <v>124</v>
      </c>
      <c r="C349">
        <v>0.498</v>
      </c>
      <c r="D349">
        <v>2E-3</v>
      </c>
      <c r="E349">
        <v>0.497</v>
      </c>
      <c r="F349">
        <v>3.0000000000000001E-3</v>
      </c>
    </row>
    <row r="350" spans="2:10" x14ac:dyDescent="0.2">
      <c r="B350">
        <v>125</v>
      </c>
      <c r="C350">
        <v>0.26200000000000001</v>
      </c>
      <c r="D350">
        <v>1.2999999999999999E-2</v>
      </c>
      <c r="E350">
        <v>0.252</v>
      </c>
      <c r="F350">
        <v>2.1000000000000001E-2</v>
      </c>
    </row>
    <row r="351" spans="2:10" x14ac:dyDescent="0.2">
      <c r="B351">
        <v>126</v>
      </c>
      <c r="C351">
        <v>0.14000000000000001</v>
      </c>
      <c r="D351">
        <v>-3.0000000000000001E-3</v>
      </c>
      <c r="E351">
        <v>0.14199999999999999</v>
      </c>
      <c r="F351">
        <v>-5.0000000000000001E-3</v>
      </c>
    </row>
    <row r="352" spans="2:10" x14ac:dyDescent="0.2">
      <c r="B352">
        <v>127</v>
      </c>
      <c r="C352">
        <v>0.42899999999999999</v>
      </c>
      <c r="D352">
        <v>6.0000000000000001E-3</v>
      </c>
      <c r="E352">
        <v>0.42599999999999999</v>
      </c>
      <c r="F352">
        <v>8.9999999999999993E-3</v>
      </c>
    </row>
    <row r="353" spans="2:6" x14ac:dyDescent="0.2">
      <c r="B353">
        <v>128</v>
      </c>
      <c r="C353">
        <v>0.36699999999999999</v>
      </c>
      <c r="D353">
        <v>-2E-3</v>
      </c>
      <c r="E353">
        <v>0.36899999999999999</v>
      </c>
      <c r="F353">
        <v>-3.0000000000000001E-3</v>
      </c>
    </row>
    <row r="354" spans="2:6" x14ac:dyDescent="0.2">
      <c r="B354">
        <v>129</v>
      </c>
      <c r="C354">
        <v>0.20799999999999999</v>
      </c>
      <c r="D354">
        <v>1.2999999999999999E-2</v>
      </c>
      <c r="E354">
        <v>0.19800000000000001</v>
      </c>
      <c r="F354">
        <v>2.1000000000000001E-2</v>
      </c>
    </row>
    <row r="355" spans="2:6" x14ac:dyDescent="0.2">
      <c r="B355">
        <v>130</v>
      </c>
      <c r="C355">
        <v>0.22600000000000001</v>
      </c>
      <c r="D355">
        <v>0</v>
      </c>
      <c r="E355">
        <v>0.22600000000000001</v>
      </c>
      <c r="F355">
        <v>-1E-3</v>
      </c>
    </row>
    <row r="356" spans="2:6" x14ac:dyDescent="0.2">
      <c r="B356">
        <v>131</v>
      </c>
      <c r="C356">
        <v>0.38400000000000001</v>
      </c>
      <c r="D356">
        <v>-0.01</v>
      </c>
      <c r="E356">
        <v>0.39</v>
      </c>
      <c r="F356">
        <v>-1.4E-2</v>
      </c>
    </row>
    <row r="357" spans="2:6" x14ac:dyDescent="0.2">
      <c r="B357">
        <v>132</v>
      </c>
      <c r="C357">
        <v>7.6999999999999999E-2</v>
      </c>
      <c r="D357">
        <v>3.0000000000000001E-3</v>
      </c>
      <c r="E357">
        <v>7.3999999999999996E-2</v>
      </c>
      <c r="F357">
        <v>5.0000000000000001E-3</v>
      </c>
    </row>
    <row r="358" spans="2:6" x14ac:dyDescent="0.2">
      <c r="B358">
        <v>133</v>
      </c>
      <c r="C358">
        <v>0.32400000000000001</v>
      </c>
      <c r="D358">
        <v>2E-3</v>
      </c>
      <c r="E358">
        <v>0.32200000000000001</v>
      </c>
      <c r="F358">
        <v>3.0000000000000001E-3</v>
      </c>
    </row>
    <row r="359" spans="2:6" x14ac:dyDescent="0.2">
      <c r="B359">
        <v>134</v>
      </c>
      <c r="C359">
        <v>0.43099999999999999</v>
      </c>
      <c r="D359">
        <v>-6.0000000000000001E-3</v>
      </c>
      <c r="E359">
        <v>0.435</v>
      </c>
      <c r="F359">
        <v>-8.0000000000000002E-3</v>
      </c>
    </row>
    <row r="360" spans="2:6" x14ac:dyDescent="0.2">
      <c r="B360">
        <v>135</v>
      </c>
      <c r="C360">
        <v>0.33700000000000002</v>
      </c>
      <c r="D360">
        <v>2.8000000000000001E-2</v>
      </c>
      <c r="E360">
        <v>0.318</v>
      </c>
      <c r="F360">
        <v>4.1000000000000002E-2</v>
      </c>
    </row>
    <row r="361" spans="2:6" x14ac:dyDescent="0.2">
      <c r="B361">
        <v>136</v>
      </c>
      <c r="C361">
        <v>0.45300000000000001</v>
      </c>
      <c r="D361">
        <v>-7.0000000000000001E-3</v>
      </c>
      <c r="E361">
        <v>0.45700000000000002</v>
      </c>
      <c r="F361">
        <v>-0.01</v>
      </c>
    </row>
    <row r="362" spans="2:6" x14ac:dyDescent="0.2">
      <c r="B362">
        <v>137</v>
      </c>
      <c r="C362">
        <v>0.214</v>
      </c>
      <c r="D362">
        <v>-5.0000000000000001E-3</v>
      </c>
      <c r="E362">
        <v>0.218</v>
      </c>
      <c r="F362">
        <v>-8.0000000000000002E-3</v>
      </c>
    </row>
    <row r="363" spans="2:6" x14ac:dyDescent="0.2">
      <c r="B363">
        <v>138</v>
      </c>
      <c r="C363">
        <v>0.46300000000000002</v>
      </c>
      <c r="D363">
        <v>1.7000000000000001E-2</v>
      </c>
      <c r="E363">
        <v>0.45400000000000001</v>
      </c>
      <c r="F363">
        <v>2.3E-2</v>
      </c>
    </row>
    <row r="364" spans="2:6" x14ac:dyDescent="0.2">
      <c r="B364">
        <v>139</v>
      </c>
      <c r="C364">
        <v>0.32900000000000001</v>
      </c>
      <c r="D364">
        <v>3.0000000000000001E-3</v>
      </c>
      <c r="E364">
        <v>0.32700000000000001</v>
      </c>
      <c r="F364">
        <v>4.0000000000000001E-3</v>
      </c>
    </row>
    <row r="365" spans="2:6" x14ac:dyDescent="0.2">
      <c r="B365">
        <v>140</v>
      </c>
      <c r="C365">
        <v>0.29599999999999999</v>
      </c>
      <c r="D365">
        <v>-4.0000000000000001E-3</v>
      </c>
      <c r="E365">
        <v>0.29899999999999999</v>
      </c>
      <c r="F365">
        <v>-7.0000000000000001E-3</v>
      </c>
    </row>
    <row r="366" spans="2:6" x14ac:dyDescent="0.2">
      <c r="B366">
        <v>141</v>
      </c>
      <c r="C366">
        <v>-1E-3</v>
      </c>
      <c r="D366">
        <v>-6.0000000000000001E-3</v>
      </c>
      <c r="E366">
        <v>5.0000000000000001E-3</v>
      </c>
      <c r="F366">
        <v>-1.2E-2</v>
      </c>
    </row>
    <row r="367" spans="2:6" x14ac:dyDescent="0.2">
      <c r="B367">
        <v>142</v>
      </c>
      <c r="C367">
        <v>0.379</v>
      </c>
      <c r="D367">
        <v>1.2999999999999999E-2</v>
      </c>
      <c r="E367">
        <v>0.37</v>
      </c>
      <c r="F367">
        <v>0.02</v>
      </c>
    </row>
    <row r="368" spans="2:6" x14ac:dyDescent="0.2">
      <c r="B368">
        <v>143</v>
      </c>
      <c r="C368">
        <v>-2E-3</v>
      </c>
      <c r="D368">
        <v>-6.0000000000000001E-3</v>
      </c>
      <c r="E368">
        <v>4.0000000000000001E-3</v>
      </c>
      <c r="F368">
        <v>-1.2E-2</v>
      </c>
    </row>
    <row r="369" spans="1:10" x14ac:dyDescent="0.2">
      <c r="B369">
        <v>144</v>
      </c>
      <c r="C369">
        <v>-7.0000000000000001E-3</v>
      </c>
      <c r="D369">
        <v>0</v>
      </c>
      <c r="E369">
        <v>-7.0000000000000001E-3</v>
      </c>
      <c r="F369">
        <v>1E-3</v>
      </c>
    </row>
    <row r="370" spans="1:10" x14ac:dyDescent="0.2">
      <c r="B370">
        <v>145</v>
      </c>
      <c r="C370">
        <v>-1E-3</v>
      </c>
      <c r="D370">
        <v>3.0000000000000001E-3</v>
      </c>
      <c r="E370">
        <v>-4.0000000000000001E-3</v>
      </c>
      <c r="F370">
        <v>5.0000000000000001E-3</v>
      </c>
    </row>
    <row r="371" spans="1:10" x14ac:dyDescent="0.2">
      <c r="B371">
        <v>146</v>
      </c>
      <c r="C371">
        <v>-1E-3</v>
      </c>
      <c r="D371">
        <v>0</v>
      </c>
      <c r="E371">
        <v>-1E-3</v>
      </c>
      <c r="F371">
        <v>0</v>
      </c>
    </row>
    <row r="372" spans="1:10" x14ac:dyDescent="0.2">
      <c r="B372">
        <v>148</v>
      </c>
      <c r="C372">
        <v>1E-3</v>
      </c>
      <c r="D372">
        <v>7.0000000000000001E-3</v>
      </c>
      <c r="E372">
        <v>-7.0000000000000001E-3</v>
      </c>
      <c r="F372">
        <v>1.4999999999999999E-2</v>
      </c>
    </row>
    <row r="373" spans="1:10" x14ac:dyDescent="0.2">
      <c r="B373">
        <v>149</v>
      </c>
      <c r="C373">
        <v>1E-3</v>
      </c>
      <c r="D373">
        <v>1.2E-2</v>
      </c>
      <c r="E373">
        <v>-1.0999999999999999E-2</v>
      </c>
      <c r="F373">
        <v>2.3E-2</v>
      </c>
    </row>
    <row r="374" spans="1:10" x14ac:dyDescent="0.2">
      <c r="B374">
        <v>150</v>
      </c>
      <c r="C374">
        <v>1</v>
      </c>
      <c r="D374">
        <v>-7.0000000000000001E-3</v>
      </c>
      <c r="E374">
        <v>1</v>
      </c>
      <c r="F374">
        <v>-7.0000000000000001E-3</v>
      </c>
    </row>
    <row r="375" spans="1:10" x14ac:dyDescent="0.2">
      <c r="B375" t="s">
        <v>139</v>
      </c>
      <c r="C375">
        <v>0.30099999999999999</v>
      </c>
      <c r="D375">
        <v>8.0000000000000002E-3</v>
      </c>
      <c r="E375">
        <v>0.29499999999999998</v>
      </c>
      <c r="F375">
        <v>1.2999999999999999E-2</v>
      </c>
      <c r="G375">
        <v>-0.83499999999999996</v>
      </c>
      <c r="H375">
        <v>8.0000000000000002E-3</v>
      </c>
      <c r="I375">
        <v>0.26100000000000001</v>
      </c>
      <c r="J375">
        <v>0.625</v>
      </c>
    </row>
    <row r="377" spans="1:10" x14ac:dyDescent="0.2">
      <c r="A377" t="s">
        <v>88</v>
      </c>
    </row>
    <row r="379" spans="1:10" x14ac:dyDescent="0.2">
      <c r="C379" t="s">
        <v>143</v>
      </c>
    </row>
    <row r="380" spans="1:10" x14ac:dyDescent="0.2">
      <c r="C380" t="s">
        <v>131</v>
      </c>
      <c r="D380" t="s">
        <v>132</v>
      </c>
      <c r="E380" t="s">
        <v>133</v>
      </c>
      <c r="F380" t="s">
        <v>134</v>
      </c>
      <c r="G380" t="s">
        <v>135</v>
      </c>
      <c r="H380" t="s">
        <v>136</v>
      </c>
      <c r="I380" t="s">
        <v>137</v>
      </c>
      <c r="J380" t="s">
        <v>138</v>
      </c>
    </row>
    <row r="381" spans="1:10" x14ac:dyDescent="0.2">
      <c r="C381">
        <v>0.38100000000000001</v>
      </c>
      <c r="D381">
        <v>1.7999999999999999E-2</v>
      </c>
      <c r="E381">
        <v>0.36899999999999999</v>
      </c>
      <c r="F381">
        <v>2.5999999999999999E-2</v>
      </c>
      <c r="G381">
        <v>-1.171</v>
      </c>
      <c r="H381">
        <v>7.2999999999999995E-2</v>
      </c>
      <c r="I381">
        <v>1.456</v>
      </c>
      <c r="J381">
        <v>2.4860000000000002</v>
      </c>
    </row>
    <row r="383" spans="1:10" x14ac:dyDescent="0.2">
      <c r="A383" t="s">
        <v>88</v>
      </c>
    </row>
    <row r="385" spans="1:7" x14ac:dyDescent="0.2">
      <c r="A385" t="s">
        <v>88</v>
      </c>
    </row>
    <row r="386" spans="1:7" x14ac:dyDescent="0.2">
      <c r="B386" t="s">
        <v>144</v>
      </c>
    </row>
    <row r="388" spans="1:7" x14ac:dyDescent="0.2">
      <c r="B388" t="s">
        <v>216</v>
      </c>
    </row>
    <row r="389" spans="1:7" x14ac:dyDescent="0.2">
      <c r="C389" t="s">
        <v>131</v>
      </c>
      <c r="D389" t="s">
        <v>132</v>
      </c>
      <c r="E389" t="s">
        <v>133</v>
      </c>
      <c r="F389" t="s">
        <v>134</v>
      </c>
    </row>
    <row r="390" spans="1:7" x14ac:dyDescent="0.2">
      <c r="B390" t="s">
        <v>145</v>
      </c>
      <c r="C390">
        <v>0.124</v>
      </c>
      <c r="D390">
        <v>2E-3</v>
      </c>
      <c r="E390">
        <v>0.122</v>
      </c>
      <c r="F390">
        <v>4.0000000000000001E-3</v>
      </c>
      <c r="G390" t="s">
        <v>146</v>
      </c>
    </row>
    <row r="391" spans="1:7" x14ac:dyDescent="0.2">
      <c r="B391" t="s">
        <v>2</v>
      </c>
      <c r="C391">
        <v>3.1E-2</v>
      </c>
      <c r="D391">
        <v>2E-3</v>
      </c>
      <c r="E391">
        <v>0.03</v>
      </c>
      <c r="F391">
        <v>3.0000000000000001E-3</v>
      </c>
      <c r="G391" t="s">
        <v>147</v>
      </c>
    </row>
    <row r="393" spans="1:7" x14ac:dyDescent="0.2">
      <c r="B393" t="s">
        <v>129</v>
      </c>
    </row>
    <row r="394" spans="1:7" x14ac:dyDescent="0.2">
      <c r="C394" t="s">
        <v>131</v>
      </c>
      <c r="D394" t="s">
        <v>132</v>
      </c>
      <c r="E394" t="s">
        <v>133</v>
      </c>
      <c r="F394" t="s">
        <v>134</v>
      </c>
    </row>
    <row r="395" spans="1:7" x14ac:dyDescent="0.2">
      <c r="B395" t="s">
        <v>145</v>
      </c>
      <c r="C395">
        <v>0.45800000000000002</v>
      </c>
      <c r="D395">
        <v>1E-3</v>
      </c>
      <c r="E395">
        <v>0.45700000000000002</v>
      </c>
      <c r="F395">
        <v>2E-3</v>
      </c>
      <c r="G395" t="s">
        <v>146</v>
      </c>
    </row>
    <row r="396" spans="1:7" x14ac:dyDescent="0.2">
      <c r="B396" t="s">
        <v>2</v>
      </c>
      <c r="C396">
        <v>3.2000000000000001E-2</v>
      </c>
      <c r="D396">
        <v>5.0000000000000001E-3</v>
      </c>
      <c r="E396">
        <v>3.1E-2</v>
      </c>
      <c r="F396">
        <v>6.0000000000000001E-3</v>
      </c>
      <c r="G396" t="s">
        <v>147</v>
      </c>
    </row>
    <row r="398" spans="1:7" x14ac:dyDescent="0.2">
      <c r="B398" t="s">
        <v>140</v>
      </c>
    </row>
    <row r="399" spans="1:7" x14ac:dyDescent="0.2">
      <c r="C399" t="s">
        <v>131</v>
      </c>
      <c r="D399" t="s">
        <v>132</v>
      </c>
      <c r="E399" t="s">
        <v>133</v>
      </c>
      <c r="F399" t="s">
        <v>134</v>
      </c>
    </row>
    <row r="400" spans="1:7" x14ac:dyDescent="0.2">
      <c r="B400" t="s">
        <v>145</v>
      </c>
      <c r="C400">
        <v>0.55500000000000005</v>
      </c>
      <c r="D400">
        <v>7.1999999999999995E-2</v>
      </c>
      <c r="E400">
        <v>0.52300000000000002</v>
      </c>
      <c r="F400">
        <v>9.2999999999999999E-2</v>
      </c>
      <c r="G400" t="s">
        <v>146</v>
      </c>
    </row>
    <row r="401" spans="1:7" x14ac:dyDescent="0.2">
      <c r="B401" t="s">
        <v>2</v>
      </c>
      <c r="C401">
        <v>4.1000000000000002E-2</v>
      </c>
      <c r="D401">
        <v>7.9000000000000001E-2</v>
      </c>
      <c r="E401">
        <v>4.9000000000000002E-2</v>
      </c>
      <c r="F401">
        <v>0.10100000000000001</v>
      </c>
      <c r="G401" t="s">
        <v>147</v>
      </c>
    </row>
    <row r="403" spans="1:7" x14ac:dyDescent="0.2">
      <c r="B403" t="s">
        <v>141</v>
      </c>
    </row>
    <row r="404" spans="1:7" x14ac:dyDescent="0.2">
      <c r="C404" t="s">
        <v>131</v>
      </c>
      <c r="D404" t="s">
        <v>132</v>
      </c>
      <c r="E404" t="s">
        <v>133</v>
      </c>
      <c r="F404" t="s">
        <v>134</v>
      </c>
    </row>
    <row r="405" spans="1:7" x14ac:dyDescent="0.2">
      <c r="B405" t="s">
        <v>145</v>
      </c>
      <c r="C405">
        <v>0.57199999999999995</v>
      </c>
      <c r="D405">
        <v>3.2000000000000001E-2</v>
      </c>
      <c r="E405">
        <v>0.55900000000000005</v>
      </c>
      <c r="F405">
        <v>4.1000000000000002E-2</v>
      </c>
      <c r="G405" t="s">
        <v>146</v>
      </c>
    </row>
    <row r="406" spans="1:7" x14ac:dyDescent="0.2">
      <c r="B406" t="s">
        <v>2</v>
      </c>
      <c r="C406">
        <v>4.7E-2</v>
      </c>
      <c r="D406">
        <v>2.4E-2</v>
      </c>
      <c r="E406">
        <v>5.5E-2</v>
      </c>
      <c r="F406">
        <v>0.03</v>
      </c>
      <c r="G406" t="s">
        <v>147</v>
      </c>
    </row>
    <row r="408" spans="1:7" x14ac:dyDescent="0.2">
      <c r="B408" t="s">
        <v>142</v>
      </c>
    </row>
    <row r="409" spans="1:7" x14ac:dyDescent="0.2">
      <c r="C409" t="s">
        <v>131</v>
      </c>
      <c r="D409" t="s">
        <v>132</v>
      </c>
      <c r="E409" t="s">
        <v>133</v>
      </c>
      <c r="F409" t="s">
        <v>134</v>
      </c>
    </row>
    <row r="410" spans="1:7" x14ac:dyDescent="0.2">
      <c r="B410" t="s">
        <v>145</v>
      </c>
      <c r="C410">
        <v>0.30099999999999999</v>
      </c>
      <c r="D410">
        <v>8.0000000000000002E-3</v>
      </c>
      <c r="E410">
        <v>0.29599999999999999</v>
      </c>
      <c r="F410">
        <v>1.2E-2</v>
      </c>
      <c r="G410" t="s">
        <v>146</v>
      </c>
    </row>
    <row r="411" spans="1:7" x14ac:dyDescent="0.2">
      <c r="B411" t="s">
        <v>2</v>
      </c>
      <c r="C411">
        <v>0.04</v>
      </c>
      <c r="D411">
        <v>7.0000000000000001E-3</v>
      </c>
      <c r="E411">
        <v>4.1000000000000002E-2</v>
      </c>
      <c r="F411">
        <v>1.0999999999999999E-2</v>
      </c>
      <c r="G411" t="s">
        <v>147</v>
      </c>
    </row>
    <row r="413" spans="1:7" x14ac:dyDescent="0.2">
      <c r="A413" t="s">
        <v>88</v>
      </c>
    </row>
    <row r="415" spans="1:7" x14ac:dyDescent="0.2">
      <c r="B415" t="s">
        <v>217</v>
      </c>
    </row>
    <row r="417" spans="1:7" x14ac:dyDescent="0.2">
      <c r="C417" t="s">
        <v>131</v>
      </c>
      <c r="D417" t="s">
        <v>132</v>
      </c>
      <c r="E417" t="s">
        <v>133</v>
      </c>
      <c r="F417" t="s">
        <v>134</v>
      </c>
    </row>
    <row r="418" spans="1:7" x14ac:dyDescent="0.2">
      <c r="B418" t="s">
        <v>218</v>
      </c>
      <c r="C418">
        <v>0.376</v>
      </c>
      <c r="D418">
        <v>1.7000000000000001E-2</v>
      </c>
      <c r="E418">
        <v>0.36499999999999999</v>
      </c>
      <c r="F418">
        <v>2.5999999999999999E-2</v>
      </c>
      <c r="G418" t="s">
        <v>146</v>
      </c>
    </row>
    <row r="419" spans="1:7" x14ac:dyDescent="0.2">
      <c r="B419" t="s">
        <v>2</v>
      </c>
      <c r="C419">
        <v>8.7999999999999995E-2</v>
      </c>
      <c r="D419">
        <v>0.01</v>
      </c>
      <c r="E419">
        <v>8.5999999999999993E-2</v>
      </c>
      <c r="F419">
        <v>1.4E-2</v>
      </c>
      <c r="G419" t="s">
        <v>147</v>
      </c>
    </row>
    <row r="421" spans="1:7" x14ac:dyDescent="0.2">
      <c r="A421" t="s">
        <v>88</v>
      </c>
    </row>
    <row r="422" spans="1:7" x14ac:dyDescent="0.2">
      <c r="B422" t="s">
        <v>219</v>
      </c>
    </row>
    <row r="424" spans="1:7" x14ac:dyDescent="0.2">
      <c r="B424" t="s">
        <v>220</v>
      </c>
    </row>
    <row r="426" spans="1:7" x14ac:dyDescent="0.2">
      <c r="C426" t="s">
        <v>221</v>
      </c>
      <c r="D426" t="s">
        <v>222</v>
      </c>
      <c r="E426" t="s">
        <v>133</v>
      </c>
      <c r="F426" t="s">
        <v>134</v>
      </c>
    </row>
    <row r="427" spans="1:7" x14ac:dyDescent="0.2">
      <c r="C427">
        <v>0.22900000000000001</v>
      </c>
      <c r="D427">
        <v>3.0000000000000001E-3</v>
      </c>
      <c r="E427">
        <v>0.224</v>
      </c>
      <c r="F427">
        <v>5.0000000000000001E-3</v>
      </c>
    </row>
    <row r="428" spans="1:7" x14ac:dyDescent="0.2">
      <c r="C428">
        <v>0.53800000000000003</v>
      </c>
      <c r="D428">
        <v>4.2999999999999997E-2</v>
      </c>
      <c r="E428">
        <v>0.52100000000000002</v>
      </c>
      <c r="F428">
        <v>5.7000000000000002E-2</v>
      </c>
    </row>
    <row r="430" spans="1:7" x14ac:dyDescent="0.2">
      <c r="B430" t="s">
        <v>223</v>
      </c>
    </row>
    <row r="432" spans="1:7" x14ac:dyDescent="0.2">
      <c r="C432" t="s">
        <v>221</v>
      </c>
      <c r="D432" t="s">
        <v>222</v>
      </c>
      <c r="E432" t="s">
        <v>133</v>
      </c>
      <c r="F432" t="s">
        <v>134</v>
      </c>
    </row>
    <row r="433" spans="1:6" x14ac:dyDescent="0.2">
      <c r="C433">
        <v>0.192</v>
      </c>
      <c r="D433">
        <v>2E-3</v>
      </c>
      <c r="E433">
        <v>0.19</v>
      </c>
      <c r="F433">
        <v>3.0000000000000001E-3</v>
      </c>
    </row>
    <row r="434" spans="1:6" x14ac:dyDescent="0.2">
      <c r="C434">
        <v>0.56499999999999995</v>
      </c>
      <c r="D434">
        <v>5.1999999999999998E-2</v>
      </c>
      <c r="E434">
        <v>0.54100000000000004</v>
      </c>
      <c r="F434">
        <v>7.0000000000000007E-2</v>
      </c>
    </row>
    <row r="437" spans="1:6" x14ac:dyDescent="0.2">
      <c r="A437" t="s">
        <v>88</v>
      </c>
    </row>
    <row r="439" spans="1:6" x14ac:dyDescent="0.2">
      <c r="B439" t="s">
        <v>150</v>
      </c>
    </row>
    <row r="440" spans="1:6" x14ac:dyDescent="0.2">
      <c r="B440" t="s">
        <v>151</v>
      </c>
    </row>
    <row r="441" spans="1:6" x14ac:dyDescent="0.2">
      <c r="B441" t="s">
        <v>152</v>
      </c>
    </row>
    <row r="442" spans="1:6" x14ac:dyDescent="0.2">
      <c r="B442" t="s">
        <v>98</v>
      </c>
    </row>
    <row r="444" spans="1:6" x14ac:dyDescent="0.2">
      <c r="A444" t="s">
        <v>174</v>
      </c>
      <c r="B444" t="s">
        <v>153</v>
      </c>
      <c r="C444">
        <v>1E-4</v>
      </c>
    </row>
    <row r="445" spans="1:6" x14ac:dyDescent="0.2">
      <c r="A445" t="s">
        <v>90</v>
      </c>
      <c r="B445" t="s">
        <v>153</v>
      </c>
      <c r="C445">
        <v>1E-4</v>
      </c>
    </row>
    <row r="446" spans="1:6" x14ac:dyDescent="0.2">
      <c r="A446" t="s">
        <v>91</v>
      </c>
      <c r="B446" t="s">
        <v>153</v>
      </c>
      <c r="C446">
        <v>1E-4</v>
      </c>
    </row>
    <row r="447" spans="1:6" x14ac:dyDescent="0.2">
      <c r="A447" t="s">
        <v>92</v>
      </c>
      <c r="B447" t="s">
        <v>153</v>
      </c>
      <c r="C447">
        <v>1E-4</v>
      </c>
    </row>
    <row r="448" spans="1:6" x14ac:dyDescent="0.2">
      <c r="A448" t="s">
        <v>93</v>
      </c>
      <c r="B448" t="s">
        <v>153</v>
      </c>
      <c r="C448">
        <v>1E-4</v>
      </c>
    </row>
    <row r="449" spans="1:14" x14ac:dyDescent="0.2">
      <c r="A449" t="s">
        <v>154</v>
      </c>
      <c r="B449" t="s">
        <v>153</v>
      </c>
      <c r="C449">
        <v>1E-4</v>
      </c>
    </row>
    <row r="451" spans="1:14" x14ac:dyDescent="0.2">
      <c r="A451" t="s">
        <v>88</v>
      </c>
    </row>
    <row r="452" spans="1:14" x14ac:dyDescent="0.2">
      <c r="B452" t="s">
        <v>155</v>
      </c>
    </row>
    <row r="454" spans="1:14" x14ac:dyDescent="0.2">
      <c r="B454" t="s">
        <v>156</v>
      </c>
    </row>
    <row r="456" spans="1:14" x14ac:dyDescent="0.2">
      <c r="B456" t="s">
        <v>157</v>
      </c>
    </row>
    <row r="457" spans="1:14" x14ac:dyDescent="0.2">
      <c r="B457" t="s">
        <v>158</v>
      </c>
    </row>
    <row r="458" spans="1:14" x14ac:dyDescent="0.2">
      <c r="B458" t="s">
        <v>159</v>
      </c>
    </row>
    <row r="461" spans="1:14" x14ac:dyDescent="0.2">
      <c r="B461" t="s">
        <v>160</v>
      </c>
    </row>
    <row r="462" spans="1:14" x14ac:dyDescent="0.2">
      <c r="C462">
        <v>18</v>
      </c>
      <c r="D462">
        <v>34</v>
      </c>
      <c r="E462">
        <v>13</v>
      </c>
      <c r="F462">
        <v>34</v>
      </c>
      <c r="G462">
        <v>13</v>
      </c>
      <c r="H462">
        <v>23</v>
      </c>
      <c r="I462">
        <v>29</v>
      </c>
      <c r="J462">
        <v>15</v>
      </c>
      <c r="K462">
        <v>26</v>
      </c>
      <c r="L462">
        <v>18</v>
      </c>
      <c r="M462">
        <v>36</v>
      </c>
      <c r="N462">
        <v>15</v>
      </c>
    </row>
    <row r="464" spans="1:14" x14ac:dyDescent="0.2">
      <c r="A464" t="s">
        <v>174</v>
      </c>
      <c r="B464" t="s">
        <v>161</v>
      </c>
      <c r="C464">
        <v>1E-3</v>
      </c>
      <c r="D464" t="s">
        <v>224</v>
      </c>
    </row>
    <row r="465" spans="1:4" x14ac:dyDescent="0.2">
      <c r="A465" t="s">
        <v>90</v>
      </c>
      <c r="B465" t="s">
        <v>161</v>
      </c>
      <c r="C465">
        <v>9.2899999999999996E-2</v>
      </c>
      <c r="D465" t="s">
        <v>225</v>
      </c>
    </row>
    <row r="466" spans="1:4" x14ac:dyDescent="0.2">
      <c r="A466" t="s">
        <v>91</v>
      </c>
      <c r="B466" t="s">
        <v>153</v>
      </c>
      <c r="C466">
        <v>1E-4</v>
      </c>
    </row>
    <row r="467" spans="1:4" x14ac:dyDescent="0.2">
      <c r="A467" t="s">
        <v>92</v>
      </c>
      <c r="B467" t="s">
        <v>153</v>
      </c>
      <c r="C467">
        <v>1E-4</v>
      </c>
    </row>
    <row r="468" spans="1:4" x14ac:dyDescent="0.2">
      <c r="A468" t="s">
        <v>93</v>
      </c>
      <c r="B468" t="s">
        <v>161</v>
      </c>
      <c r="C468">
        <v>1.03E-2</v>
      </c>
      <c r="D468" t="s">
        <v>226</v>
      </c>
    </row>
    <row r="469" spans="1:4" x14ac:dyDescent="0.2">
      <c r="A469" t="s">
        <v>154</v>
      </c>
      <c r="B469" t="s">
        <v>153</v>
      </c>
      <c r="C469">
        <v>1E-4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5" sqref="B5"/>
    </sheetView>
  </sheetViews>
  <sheetFormatPr baseColWidth="10" defaultRowHeight="15" x14ac:dyDescent="0.2"/>
  <sheetData>
    <row r="1" spans="1:3" x14ac:dyDescent="0.2">
      <c r="A1" t="s">
        <v>163</v>
      </c>
      <c r="B1" t="s">
        <v>164</v>
      </c>
      <c r="C1" t="s">
        <v>389</v>
      </c>
    </row>
    <row r="2" spans="1:3" x14ac:dyDescent="0.2">
      <c r="A2" t="s">
        <v>118</v>
      </c>
      <c r="B2">
        <v>0.62770000000000004</v>
      </c>
      <c r="C2" t="s">
        <v>390</v>
      </c>
    </row>
    <row r="3" spans="1:3" x14ac:dyDescent="0.2">
      <c r="A3" t="s">
        <v>119</v>
      </c>
      <c r="B3">
        <v>0.65059999999999996</v>
      </c>
      <c r="C3" t="s">
        <v>390</v>
      </c>
    </row>
    <row r="4" spans="1:3" x14ac:dyDescent="0.2">
      <c r="A4" t="s">
        <v>120</v>
      </c>
      <c r="B4">
        <v>0.88660000000000005</v>
      </c>
      <c r="C4" t="s">
        <v>390</v>
      </c>
    </row>
    <row r="5" spans="1:3" x14ac:dyDescent="0.2">
      <c r="A5" t="s">
        <v>121</v>
      </c>
      <c r="B5">
        <v>0.11700000000000001</v>
      </c>
      <c r="C5" t="s">
        <v>390</v>
      </c>
    </row>
    <row r="6" spans="1:3" x14ac:dyDescent="0.2">
      <c r="A6" t="s">
        <v>122</v>
      </c>
      <c r="B6">
        <v>0.56100000000000005</v>
      </c>
      <c r="C6" t="s">
        <v>390</v>
      </c>
    </row>
    <row r="7" spans="1:3" x14ac:dyDescent="0.2">
      <c r="A7" t="s">
        <v>123</v>
      </c>
      <c r="B7">
        <v>0.79930000000000001</v>
      </c>
      <c r="C7" t="s">
        <v>390</v>
      </c>
    </row>
    <row r="8" spans="1:3" x14ac:dyDescent="0.2">
      <c r="A8" t="s">
        <v>212</v>
      </c>
      <c r="B8">
        <v>1</v>
      </c>
      <c r="C8" t="s">
        <v>391</v>
      </c>
    </row>
    <row r="9" spans="1:3" x14ac:dyDescent="0.2">
      <c r="A9" t="s">
        <v>213</v>
      </c>
      <c r="B9">
        <v>0.2893</v>
      </c>
      <c r="C9" t="s">
        <v>391</v>
      </c>
    </row>
    <row r="10" spans="1:3" x14ac:dyDescent="0.2">
      <c r="A10" t="s">
        <v>214</v>
      </c>
      <c r="B10">
        <v>0.62109999999999999</v>
      </c>
      <c r="C10" t="s">
        <v>391</v>
      </c>
    </row>
    <row r="11" spans="1:3" x14ac:dyDescent="0.2">
      <c r="A11" t="s">
        <v>215</v>
      </c>
      <c r="B11">
        <v>0.62129999999999996</v>
      </c>
      <c r="C11" t="s">
        <v>391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opLeftCell="X28" workbookViewId="0">
      <selection activeCell="AC49" sqref="AC49"/>
    </sheetView>
  </sheetViews>
  <sheetFormatPr baseColWidth="10" defaultRowHeight="15" x14ac:dyDescent="0.2"/>
  <sheetData>
    <row r="1" spans="1:31" x14ac:dyDescent="0.2">
      <c r="A1" t="s">
        <v>164</v>
      </c>
      <c r="B1" t="s">
        <v>167</v>
      </c>
      <c r="C1" t="s">
        <v>166</v>
      </c>
      <c r="D1" t="s">
        <v>168</v>
      </c>
      <c r="E1" t="s">
        <v>169</v>
      </c>
      <c r="F1">
        <v>0</v>
      </c>
      <c r="G1" t="s">
        <v>170</v>
      </c>
      <c r="H1" t="s">
        <v>171</v>
      </c>
      <c r="I1" t="s">
        <v>172</v>
      </c>
      <c r="K1" t="s">
        <v>164</v>
      </c>
      <c r="L1" t="s">
        <v>167</v>
      </c>
      <c r="M1" t="s">
        <v>165</v>
      </c>
      <c r="N1" t="s">
        <v>168</v>
      </c>
      <c r="O1" t="s">
        <v>169</v>
      </c>
      <c r="P1" t="s">
        <v>170</v>
      </c>
      <c r="Q1" t="s">
        <v>171</v>
      </c>
      <c r="R1" t="s">
        <v>172</v>
      </c>
      <c r="T1" t="s">
        <v>167</v>
      </c>
      <c r="U1" t="s">
        <v>165</v>
      </c>
      <c r="V1" t="s">
        <v>166</v>
      </c>
      <c r="AA1" t="s">
        <v>167</v>
      </c>
      <c r="AB1" t="s">
        <v>234</v>
      </c>
      <c r="AC1" t="s">
        <v>236</v>
      </c>
      <c r="AD1" t="s">
        <v>235</v>
      </c>
      <c r="AE1" t="s">
        <v>166</v>
      </c>
    </row>
    <row r="2" spans="1:31" x14ac:dyDescent="0.2">
      <c r="A2">
        <v>1E-4</v>
      </c>
      <c r="B2" t="s">
        <v>174</v>
      </c>
      <c r="C2">
        <v>0.123</v>
      </c>
      <c r="D2">
        <f>C2-I2*G2</f>
        <v>5.6970445197250849E-2</v>
      </c>
      <c r="E2">
        <f>C2+I2*G2</f>
        <v>0.18902955480274913</v>
      </c>
      <c r="F2">
        <v>0</v>
      </c>
      <c r="G2">
        <v>0.03</v>
      </c>
      <c r="H2">
        <v>12</v>
      </c>
      <c r="I2">
        <f>TINV(0.05,H2-1)</f>
        <v>2.2009851600916384</v>
      </c>
      <c r="K2">
        <v>1E-3</v>
      </c>
      <c r="L2" t="s">
        <v>174</v>
      </c>
      <c r="M2">
        <v>3.0000000000000001E-3</v>
      </c>
      <c r="N2">
        <f>M2-R2*P2</f>
        <v>-1.4019703201832764E-3</v>
      </c>
      <c r="O2">
        <f>M2+R2*P2</f>
        <v>7.4019703201832765E-3</v>
      </c>
      <c r="P2">
        <v>2E-3</v>
      </c>
      <c r="Q2">
        <v>12</v>
      </c>
      <c r="R2">
        <f>TINV(0.05,Q2-1)</f>
        <v>2.2009851600916384</v>
      </c>
      <c r="T2" t="s">
        <v>174</v>
      </c>
      <c r="U2">
        <v>3.0000000000000001E-3</v>
      </c>
      <c r="V2">
        <v>0.123</v>
      </c>
      <c r="AA2" t="s">
        <v>174</v>
      </c>
      <c r="AB2">
        <v>9</v>
      </c>
      <c r="AC2">
        <v>416</v>
      </c>
      <c r="AD2">
        <v>2.403846153846154E-3</v>
      </c>
      <c r="AE2">
        <v>0.123</v>
      </c>
    </row>
    <row r="3" spans="1:31" x14ac:dyDescent="0.2">
      <c r="A3">
        <v>1E-4</v>
      </c>
      <c r="B3" t="s">
        <v>90</v>
      </c>
      <c r="C3">
        <v>0.48899999999999999</v>
      </c>
      <c r="D3">
        <f>C3-I3*G3</f>
        <v>0.4383773413178923</v>
      </c>
      <c r="E3">
        <f>C3+I3*G3</f>
        <v>0.53962265868210768</v>
      </c>
      <c r="F3">
        <v>0</v>
      </c>
      <c r="G3">
        <v>2.3E-2</v>
      </c>
      <c r="H3">
        <v>12</v>
      </c>
      <c r="I3">
        <f>TINV(0.05,H3-1)</f>
        <v>2.2009851600916384</v>
      </c>
      <c r="K3">
        <v>1.34E-2</v>
      </c>
      <c r="L3" t="s">
        <v>90</v>
      </c>
      <c r="M3">
        <v>2E-3</v>
      </c>
      <c r="N3">
        <f>M3-R3*P3</f>
        <v>-4.602955480274915E-3</v>
      </c>
      <c r="O3">
        <f>M3+R3*P3</f>
        <v>8.602955480274916E-3</v>
      </c>
      <c r="P3">
        <v>3.0000000000000001E-3</v>
      </c>
      <c r="Q3">
        <v>12</v>
      </c>
      <c r="R3">
        <f>TINV(0.05,Q3-1)</f>
        <v>2.2009851600916384</v>
      </c>
      <c r="T3" t="s">
        <v>90</v>
      </c>
      <c r="U3">
        <v>2E-3</v>
      </c>
      <c r="V3">
        <v>0.48899999999999999</v>
      </c>
      <c r="AA3" t="s">
        <v>90</v>
      </c>
      <c r="AB3">
        <v>85</v>
      </c>
      <c r="AC3">
        <v>726</v>
      </c>
      <c r="AD3">
        <v>0.11724137931034483</v>
      </c>
      <c r="AE3">
        <v>0.48899999999999999</v>
      </c>
    </row>
    <row r="4" spans="1:31" x14ac:dyDescent="0.2">
      <c r="A4">
        <v>1E-4</v>
      </c>
      <c r="B4" t="s">
        <v>91</v>
      </c>
      <c r="C4">
        <v>0.48799999999999999</v>
      </c>
      <c r="D4">
        <f>C4-I4*G4</f>
        <v>0.40656354907660935</v>
      </c>
      <c r="E4">
        <f>C4+I4*G4</f>
        <v>0.56943645092339057</v>
      </c>
      <c r="F4">
        <v>0</v>
      </c>
      <c r="G4">
        <v>3.6999999999999998E-2</v>
      </c>
      <c r="H4">
        <v>12</v>
      </c>
      <c r="I4">
        <f>TINV(0.05,H4-1)</f>
        <v>2.2009851600916384</v>
      </c>
      <c r="K4">
        <v>1E-4</v>
      </c>
      <c r="L4" t="s">
        <v>91</v>
      </c>
      <c r="M4">
        <v>6.6000000000000003E-2</v>
      </c>
      <c r="N4">
        <f>M4-R4*P4</f>
        <v>-8.5867976046323069E-2</v>
      </c>
      <c r="O4">
        <f>M4+R4*P4</f>
        <v>0.21786797604632308</v>
      </c>
      <c r="P4">
        <v>6.9000000000000006E-2</v>
      </c>
      <c r="Q4">
        <v>12</v>
      </c>
      <c r="R4">
        <f>TINV(0.05,Q4-1)</f>
        <v>2.2009851600916384</v>
      </c>
      <c r="T4" t="s">
        <v>91</v>
      </c>
      <c r="U4">
        <v>6.6000000000000003E-2</v>
      </c>
      <c r="V4">
        <v>0.48799999999999999</v>
      </c>
      <c r="AA4" t="s">
        <v>91</v>
      </c>
      <c r="AB4">
        <v>38</v>
      </c>
      <c r="AC4">
        <v>726</v>
      </c>
      <c r="AD4">
        <v>5.2413793103448278E-2</v>
      </c>
      <c r="AE4">
        <v>0.48799999999999999</v>
      </c>
    </row>
    <row r="5" spans="1:31" x14ac:dyDescent="0.2">
      <c r="A5">
        <v>1E-4</v>
      </c>
      <c r="B5" t="s">
        <v>92</v>
      </c>
      <c r="C5">
        <v>0.622</v>
      </c>
      <c r="D5">
        <f>C5-I5*G5</f>
        <v>0.50974975683532642</v>
      </c>
      <c r="E5">
        <f>C5+I5*G5</f>
        <v>0.73425024316467358</v>
      </c>
      <c r="F5">
        <v>0</v>
      </c>
      <c r="G5">
        <v>5.0999999999999997E-2</v>
      </c>
      <c r="H5">
        <v>12</v>
      </c>
      <c r="I5">
        <f>TINV(0.05,H5-1)</f>
        <v>2.2009851600916384</v>
      </c>
      <c r="K5">
        <v>1E-4</v>
      </c>
      <c r="L5" t="s">
        <v>92</v>
      </c>
      <c r="M5">
        <v>3.7999999999999999E-2</v>
      </c>
      <c r="N5">
        <f>M5-R5*P5</f>
        <v>-3.2431525122932424E-2</v>
      </c>
      <c r="O5">
        <f>M5+R5*P5</f>
        <v>0.10843152512293242</v>
      </c>
      <c r="P5">
        <v>3.2000000000000001E-2</v>
      </c>
      <c r="Q5">
        <v>12</v>
      </c>
      <c r="R5">
        <f>TINV(0.05,Q5-1)</f>
        <v>2.2009851600916384</v>
      </c>
      <c r="T5" t="s">
        <v>92</v>
      </c>
      <c r="U5">
        <v>3.7999999999999999E-2</v>
      </c>
      <c r="V5">
        <v>0.622</v>
      </c>
      <c r="AA5" t="s">
        <v>92</v>
      </c>
      <c r="AB5">
        <v>119</v>
      </c>
      <c r="AC5">
        <v>726</v>
      </c>
      <c r="AD5">
        <v>0.16413793103448276</v>
      </c>
      <c r="AE5">
        <v>0.622</v>
      </c>
    </row>
    <row r="6" spans="1:31" x14ac:dyDescent="0.2">
      <c r="A6">
        <v>1E-4</v>
      </c>
      <c r="B6" t="s">
        <v>93</v>
      </c>
      <c r="C6">
        <v>0.314</v>
      </c>
      <c r="D6">
        <f>C6-I6*G6</f>
        <v>0.24136748971697591</v>
      </c>
      <c r="E6">
        <f>C6+I6*G6</f>
        <v>0.38663251028302409</v>
      </c>
      <c r="F6">
        <v>0</v>
      </c>
      <c r="G6">
        <v>3.3000000000000002E-2</v>
      </c>
      <c r="H6">
        <v>12</v>
      </c>
      <c r="I6">
        <f>TINV(0.05,H6-1)</f>
        <v>2.2009851600916384</v>
      </c>
      <c r="K6">
        <v>1E-4</v>
      </c>
      <c r="L6" t="s">
        <v>93</v>
      </c>
      <c r="M6">
        <v>1.2999999999999999E-2</v>
      </c>
      <c r="N6">
        <f>M6-R6*P6</f>
        <v>-6.8088664408247433E-3</v>
      </c>
      <c r="O6">
        <f>M6+R6*P6</f>
        <v>3.2808866440824744E-2</v>
      </c>
      <c r="P6">
        <v>8.9999999999999993E-3</v>
      </c>
      <c r="Q6">
        <v>12</v>
      </c>
      <c r="R6">
        <f>TINV(0.05,Q6-1)</f>
        <v>2.2009851600916384</v>
      </c>
      <c r="T6" t="s">
        <v>93</v>
      </c>
      <c r="U6">
        <v>1.2999999999999999E-2</v>
      </c>
      <c r="V6">
        <v>0.314</v>
      </c>
      <c r="AA6" t="s">
        <v>93</v>
      </c>
      <c r="AB6">
        <v>65</v>
      </c>
      <c r="AC6">
        <v>726</v>
      </c>
      <c r="AD6">
        <v>8.9655172413793102E-2</v>
      </c>
      <c r="AE6">
        <v>0.314</v>
      </c>
    </row>
    <row r="7" spans="1:31" x14ac:dyDescent="0.2">
      <c r="A7">
        <v>1E-4</v>
      </c>
      <c r="B7" t="s">
        <v>173</v>
      </c>
      <c r="C7">
        <v>0.46899999999999997</v>
      </c>
      <c r="D7">
        <f>MIN(C2:C6)</f>
        <v>0.123</v>
      </c>
      <c r="E7">
        <f>MAX(C2:C6)</f>
        <v>0.622</v>
      </c>
      <c r="F7">
        <v>0</v>
      </c>
      <c r="K7">
        <v>1E-4</v>
      </c>
      <c r="L7" t="s">
        <v>173</v>
      </c>
      <c r="M7">
        <v>2.5000000000000001E-2</v>
      </c>
      <c r="N7">
        <f>MIN(M2:M6)</f>
        <v>2E-3</v>
      </c>
      <c r="O7">
        <f>MAX(M2:M6)</f>
        <v>6.6000000000000003E-2</v>
      </c>
    </row>
    <row r="8" spans="1:31" x14ac:dyDescent="0.2">
      <c r="B8" t="s">
        <v>175</v>
      </c>
      <c r="C8">
        <v>0.36899999999999999</v>
      </c>
      <c r="D8">
        <v>0.224</v>
      </c>
      <c r="E8">
        <v>0.52100000000000002</v>
      </c>
      <c r="F8">
        <v>0</v>
      </c>
      <c r="K8">
        <v>1E-4</v>
      </c>
      <c r="L8" t="s">
        <v>175</v>
      </c>
      <c r="M8">
        <v>1.7999999999999999E-2</v>
      </c>
      <c r="N8">
        <v>3.0000000000000001E-3</v>
      </c>
      <c r="O8">
        <v>4.2999999999999997E-2</v>
      </c>
      <c r="X8" t="s">
        <v>237</v>
      </c>
      <c r="Y8">
        <f>AC2/AC3</f>
        <v>0.57300275482093666</v>
      </c>
    </row>
    <row r="9" spans="1:31" x14ac:dyDescent="0.2">
      <c r="X9" t="s">
        <v>164</v>
      </c>
      <c r="Y9">
        <v>8.0350000000000001E-5</v>
      </c>
    </row>
    <row r="10" spans="1:31" x14ac:dyDescent="0.2">
      <c r="A10" t="s">
        <v>217</v>
      </c>
      <c r="C10" t="s">
        <v>132</v>
      </c>
      <c r="D10" t="s">
        <v>133</v>
      </c>
      <c r="E10" t="s">
        <v>227</v>
      </c>
    </row>
    <row r="11" spans="1:31" x14ac:dyDescent="0.2">
      <c r="B11" t="s">
        <v>170</v>
      </c>
      <c r="C11">
        <v>0.01</v>
      </c>
      <c r="D11">
        <v>8.5999999999999993E-2</v>
      </c>
      <c r="E11">
        <f>D11/C11</f>
        <v>8.6</v>
      </c>
    </row>
    <row r="23" spans="20:31" x14ac:dyDescent="0.2">
      <c r="T23" t="s">
        <v>228</v>
      </c>
      <c r="AB23" t="s">
        <v>228</v>
      </c>
    </row>
    <row r="25" spans="20:31" x14ac:dyDescent="0.2">
      <c r="T25" t="s">
        <v>229</v>
      </c>
      <c r="AB25" t="s">
        <v>238</v>
      </c>
    </row>
    <row r="26" spans="20:31" x14ac:dyDescent="0.2">
      <c r="T26" t="s">
        <v>230</v>
      </c>
      <c r="AB26" t="s">
        <v>239</v>
      </c>
    </row>
    <row r="27" spans="20:31" x14ac:dyDescent="0.2">
      <c r="T27" t="s">
        <v>231</v>
      </c>
      <c r="AB27" t="s">
        <v>231</v>
      </c>
    </row>
    <row r="28" spans="20:31" x14ac:dyDescent="0.2">
      <c r="T28" t="s">
        <v>232</v>
      </c>
      <c r="AB28" t="s">
        <v>232</v>
      </c>
    </row>
    <row r="29" spans="20:31" x14ac:dyDescent="0.2">
      <c r="T29" t="s">
        <v>233</v>
      </c>
      <c r="AB29" t="s">
        <v>233</v>
      </c>
    </row>
    <row r="30" spans="20:31" x14ac:dyDescent="0.2">
      <c r="T30">
        <v>0.2</v>
      </c>
      <c r="AB30">
        <v>0.9</v>
      </c>
    </row>
    <row r="32" spans="20:31" x14ac:dyDescent="0.2">
      <c r="AA32" t="s">
        <v>167</v>
      </c>
      <c r="AB32" t="s">
        <v>234</v>
      </c>
      <c r="AC32" t="s">
        <v>236</v>
      </c>
      <c r="AD32" t="s">
        <v>235</v>
      </c>
      <c r="AE32" t="s">
        <v>166</v>
      </c>
    </row>
    <row r="33" spans="27:31" x14ac:dyDescent="0.2">
      <c r="AA33" t="s">
        <v>174</v>
      </c>
      <c r="AB33">
        <v>9</v>
      </c>
      <c r="AC33">
        <v>416</v>
      </c>
      <c r="AD33">
        <v>2.403846153846154E-3</v>
      </c>
      <c r="AE33">
        <v>0.123</v>
      </c>
    </row>
    <row r="34" spans="27:31" x14ac:dyDescent="0.2">
      <c r="AA34" t="s">
        <v>90</v>
      </c>
      <c r="AB34">
        <v>85</v>
      </c>
      <c r="AC34">
        <v>726</v>
      </c>
      <c r="AD34">
        <v>0.11724137931034483</v>
      </c>
      <c r="AE34">
        <v>0.48899999999999999</v>
      </c>
    </row>
    <row r="35" spans="27:31" x14ac:dyDescent="0.2">
      <c r="AA35" t="s">
        <v>92</v>
      </c>
      <c r="AB35">
        <v>119</v>
      </c>
      <c r="AC35">
        <v>726</v>
      </c>
      <c r="AD35">
        <v>0.16413793103448276</v>
      </c>
      <c r="AE35">
        <v>0.622</v>
      </c>
    </row>
    <row r="36" spans="27:31" x14ac:dyDescent="0.2">
      <c r="AA36" t="s">
        <v>93</v>
      </c>
      <c r="AB36">
        <v>65</v>
      </c>
      <c r="AC36">
        <v>726</v>
      </c>
      <c r="AD36">
        <v>8.9655172413793102E-2</v>
      </c>
      <c r="AE36">
        <v>0.314</v>
      </c>
    </row>
    <row r="38" spans="27:31" x14ac:dyDescent="0.2">
      <c r="AB38" t="s">
        <v>228</v>
      </c>
    </row>
    <row r="40" spans="27:31" x14ac:dyDescent="0.2">
      <c r="AB40" t="s">
        <v>238</v>
      </c>
    </row>
    <row r="41" spans="27:31" x14ac:dyDescent="0.2">
      <c r="AB41" t="s">
        <v>305</v>
      </c>
    </row>
    <row r="42" spans="27:31" x14ac:dyDescent="0.2">
      <c r="AB42" t="s">
        <v>231</v>
      </c>
    </row>
    <row r="43" spans="27:31" x14ac:dyDescent="0.2">
      <c r="AB43" t="s">
        <v>232</v>
      </c>
    </row>
    <row r="44" spans="27:31" x14ac:dyDescent="0.2">
      <c r="AB44" t="s">
        <v>233</v>
      </c>
    </row>
    <row r="45" spans="27:31" x14ac:dyDescent="0.2">
      <c r="AB45">
        <v>1</v>
      </c>
    </row>
    <row r="48" spans="27:31" x14ac:dyDescent="0.2">
      <c r="AB48" t="s">
        <v>358</v>
      </c>
      <c r="AC48">
        <v>9.5100000000000004E-2</v>
      </c>
    </row>
    <row r="49" spans="28:29" x14ac:dyDescent="0.2">
      <c r="AB49" t="s">
        <v>359</v>
      </c>
      <c r="AC49">
        <f>4*AC48/(1+AC48)</f>
        <v>0.34736553739384535</v>
      </c>
    </row>
    <row r="51" spans="28:29" x14ac:dyDescent="0.2">
      <c r="AB51" t="s">
        <v>393</v>
      </c>
    </row>
    <row r="52" spans="28:29" x14ac:dyDescent="0.2">
      <c r="AB52" t="s">
        <v>235</v>
      </c>
      <c r="AC52">
        <v>5.2413793103448278E-2</v>
      </c>
    </row>
    <row r="53" spans="28:29" x14ac:dyDescent="0.2">
      <c r="AB53" t="s">
        <v>166</v>
      </c>
      <c r="AC53">
        <v>0.48799999999999999</v>
      </c>
    </row>
    <row r="54" spans="28:29" x14ac:dyDescent="0.2">
      <c r="AB54" t="s">
        <v>394</v>
      </c>
      <c r="AC54">
        <f>3.1263*AC52+0.0951</f>
        <v>0.25896124137931037</v>
      </c>
    </row>
    <row r="55" spans="28:29" x14ac:dyDescent="0.2">
      <c r="AB55" t="s">
        <v>395</v>
      </c>
      <c r="AC55">
        <f>AC53-AC54</f>
        <v>0.22903875862068962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opLeftCell="A25" workbookViewId="0"/>
  </sheetViews>
  <sheetFormatPr baseColWidth="10" defaultRowHeight="15" x14ac:dyDescent="0.2"/>
  <sheetData>
    <row r="1" spans="1:7" x14ac:dyDescent="0.2">
      <c r="A1" t="s">
        <v>392</v>
      </c>
    </row>
    <row r="3" spans="1:7" x14ac:dyDescent="0.2">
      <c r="A3" t="s">
        <v>129</v>
      </c>
    </row>
    <row r="4" spans="1:7" x14ac:dyDescent="0.2">
      <c r="A4" t="s">
        <v>130</v>
      </c>
      <c r="B4" t="s">
        <v>131</v>
      </c>
      <c r="C4" t="s">
        <v>132</v>
      </c>
      <c r="D4" t="s">
        <v>133</v>
      </c>
      <c r="E4" t="s">
        <v>245</v>
      </c>
      <c r="G4" t="s">
        <v>228</v>
      </c>
    </row>
    <row r="5" spans="1:7" x14ac:dyDescent="0.2">
      <c r="A5" s="1">
        <v>128</v>
      </c>
      <c r="B5" s="1">
        <v>-3.0000000000000001E-3</v>
      </c>
      <c r="C5" s="1">
        <v>7.0000000000000001E-3</v>
      </c>
      <c r="D5" s="1">
        <v>-0.01</v>
      </c>
      <c r="E5" s="1">
        <v>4.0000000000000001E-3</v>
      </c>
    </row>
    <row r="6" spans="1:7" x14ac:dyDescent="0.2">
      <c r="A6" s="1">
        <v>130</v>
      </c>
      <c r="B6" s="1">
        <v>0.54900000000000004</v>
      </c>
      <c r="C6" s="1">
        <v>4.0000000000000001E-3</v>
      </c>
      <c r="D6" s="1">
        <v>0.54800000000000004</v>
      </c>
      <c r="E6" s="1">
        <v>3.6999999999999998E-2</v>
      </c>
      <c r="G6" t="s">
        <v>240</v>
      </c>
    </row>
    <row r="7" spans="1:7" x14ac:dyDescent="0.2">
      <c r="A7" s="1">
        <v>132</v>
      </c>
      <c r="B7" s="1">
        <v>1</v>
      </c>
      <c r="C7" s="1">
        <v>2E-3</v>
      </c>
      <c r="D7" s="1">
        <v>1</v>
      </c>
      <c r="E7" s="1">
        <v>2E-3</v>
      </c>
      <c r="G7" t="s">
        <v>241</v>
      </c>
    </row>
    <row r="8" spans="1:7" x14ac:dyDescent="0.2">
      <c r="A8" s="1">
        <v>134</v>
      </c>
      <c r="B8" s="1">
        <v>0.54700000000000004</v>
      </c>
      <c r="C8" s="1">
        <v>1.0999999999999999E-2</v>
      </c>
      <c r="D8" s="1">
        <v>0.54200000000000004</v>
      </c>
      <c r="E8" s="1">
        <v>0.13500000000000001</v>
      </c>
      <c r="G8" t="s">
        <v>242</v>
      </c>
    </row>
    <row r="9" spans="1:7" x14ac:dyDescent="0.2">
      <c r="A9" s="2">
        <v>135</v>
      </c>
      <c r="B9" s="2">
        <v>0.57499999999999996</v>
      </c>
      <c r="C9" s="2">
        <v>-6.0000000000000001E-3</v>
      </c>
      <c r="D9" s="2">
        <v>0.57799999999999996</v>
      </c>
      <c r="E9" s="2">
        <v>1.9E-2</v>
      </c>
      <c r="G9" t="s">
        <v>232</v>
      </c>
    </row>
    <row r="10" spans="1:7" x14ac:dyDescent="0.2">
      <c r="A10" s="2">
        <v>136</v>
      </c>
      <c r="B10" s="2">
        <v>0.46400000000000002</v>
      </c>
      <c r="C10" s="2">
        <v>4.0000000000000001E-3</v>
      </c>
      <c r="D10" s="2">
        <v>0.46200000000000002</v>
      </c>
      <c r="E10" s="2">
        <v>1.4E-2</v>
      </c>
      <c r="G10" t="s">
        <v>243</v>
      </c>
    </row>
    <row r="11" spans="1:7" x14ac:dyDescent="0.2">
      <c r="A11" s="2">
        <v>137</v>
      </c>
      <c r="B11" s="2">
        <v>0.25900000000000001</v>
      </c>
      <c r="C11" s="2">
        <v>2E-3</v>
      </c>
      <c r="D11" s="2">
        <v>0.25700000000000001</v>
      </c>
      <c r="E11" s="2">
        <v>1.2E-2</v>
      </c>
      <c r="G11">
        <v>-0.22561929999999999</v>
      </c>
    </row>
    <row r="12" spans="1:7" x14ac:dyDescent="0.2">
      <c r="A12" s="2">
        <v>138</v>
      </c>
      <c r="B12" s="2">
        <v>0</v>
      </c>
      <c r="C12" s="2">
        <v>2E-3</v>
      </c>
      <c r="D12" s="2">
        <v>-2E-3</v>
      </c>
      <c r="E12" s="2">
        <v>1E-3</v>
      </c>
    </row>
    <row r="13" spans="1:7" x14ac:dyDescent="0.2">
      <c r="A13" s="2">
        <v>139</v>
      </c>
      <c r="B13" s="2">
        <v>0.499</v>
      </c>
      <c r="C13" s="2">
        <v>3.0000000000000001E-3</v>
      </c>
      <c r="D13" s="2">
        <v>0.498</v>
      </c>
      <c r="E13" s="2">
        <v>3.0000000000000001E-3</v>
      </c>
    </row>
    <row r="14" spans="1:7" x14ac:dyDescent="0.2">
      <c r="A14" s="2">
        <v>140</v>
      </c>
      <c r="B14" s="2">
        <v>0.19500000000000001</v>
      </c>
      <c r="C14" s="2">
        <v>1.0999999999999999E-2</v>
      </c>
      <c r="D14" s="2">
        <v>0.186</v>
      </c>
      <c r="E14" s="2">
        <v>8.0000000000000002E-3</v>
      </c>
    </row>
    <row r="15" spans="1:7" x14ac:dyDescent="0.2">
      <c r="A15" s="2">
        <v>141</v>
      </c>
      <c r="B15" s="2">
        <v>0.52500000000000002</v>
      </c>
      <c r="C15" s="2">
        <v>0.01</v>
      </c>
      <c r="D15" s="2">
        <v>0.52100000000000002</v>
      </c>
      <c r="E15" s="2">
        <v>5.5E-2</v>
      </c>
    </row>
    <row r="16" spans="1:7" x14ac:dyDescent="0.2">
      <c r="A16" s="3">
        <v>142</v>
      </c>
      <c r="B16" s="3">
        <v>0.29499999999999998</v>
      </c>
      <c r="C16" s="3">
        <v>4.0000000000000001E-3</v>
      </c>
      <c r="D16" s="3">
        <v>0.29199999999999998</v>
      </c>
      <c r="E16" s="3">
        <v>0.03</v>
      </c>
    </row>
    <row r="17" spans="1:5" x14ac:dyDescent="0.2">
      <c r="A17" s="3">
        <v>143</v>
      </c>
      <c r="B17" s="3">
        <v>0.51700000000000002</v>
      </c>
      <c r="C17" s="3">
        <v>8.0000000000000002E-3</v>
      </c>
      <c r="D17" s="3">
        <v>0.51300000000000001</v>
      </c>
      <c r="E17" s="3">
        <v>3.5999999999999997E-2</v>
      </c>
    </row>
    <row r="18" spans="1:5" x14ac:dyDescent="0.2">
      <c r="A18" s="3">
        <v>144</v>
      </c>
      <c r="B18" s="3">
        <v>0.64600000000000002</v>
      </c>
      <c r="C18" s="3">
        <v>0</v>
      </c>
      <c r="D18" s="3">
        <v>0.64600000000000002</v>
      </c>
      <c r="E18" s="3">
        <v>0.06</v>
      </c>
    </row>
    <row r="19" spans="1:5" x14ac:dyDescent="0.2">
      <c r="A19" s="4">
        <v>145</v>
      </c>
      <c r="B19" s="4">
        <v>0.40799999999999997</v>
      </c>
      <c r="C19" s="4">
        <v>3.0000000000000001E-3</v>
      </c>
      <c r="D19" s="4">
        <v>0.40600000000000003</v>
      </c>
      <c r="E19" s="4">
        <v>0.106</v>
      </c>
    </row>
    <row r="20" spans="1:5" x14ac:dyDescent="0.2">
      <c r="A20" s="4">
        <v>146</v>
      </c>
      <c r="B20" s="4">
        <v>0.59499999999999997</v>
      </c>
      <c r="C20" s="4">
        <v>5.0000000000000001E-3</v>
      </c>
      <c r="D20" s="4">
        <v>0.59299999999999997</v>
      </c>
      <c r="E20" s="4">
        <v>8.4000000000000005E-2</v>
      </c>
    </row>
    <row r="21" spans="1:5" x14ac:dyDescent="0.2">
      <c r="A21" s="5">
        <v>147</v>
      </c>
      <c r="B21" s="5">
        <v>0.47699999999999998</v>
      </c>
      <c r="C21" s="5">
        <v>-6.0000000000000001E-3</v>
      </c>
      <c r="D21" s="5">
        <v>0.48</v>
      </c>
      <c r="E21" s="5">
        <v>0.124</v>
      </c>
    </row>
    <row r="22" spans="1:5" x14ac:dyDescent="0.2">
      <c r="A22" s="5">
        <v>148</v>
      </c>
      <c r="B22" s="5">
        <v>0.44600000000000001</v>
      </c>
      <c r="C22" s="5">
        <v>-8.0000000000000002E-3</v>
      </c>
      <c r="D22" s="5">
        <v>0.45100000000000001</v>
      </c>
      <c r="E22" s="5">
        <v>0.105</v>
      </c>
    </row>
    <row r="23" spans="1:5" x14ac:dyDescent="0.2">
      <c r="A23" s="7">
        <v>149</v>
      </c>
      <c r="B23" s="7">
        <v>0.45400000000000001</v>
      </c>
      <c r="C23" s="7">
        <v>0</v>
      </c>
      <c r="D23" s="7">
        <v>0.45400000000000001</v>
      </c>
      <c r="E23" s="7">
        <v>6.3E-2</v>
      </c>
    </row>
    <row r="24" spans="1:5" x14ac:dyDescent="0.2">
      <c r="A24" s="7">
        <v>150</v>
      </c>
      <c r="B24" s="7">
        <v>0.315</v>
      </c>
      <c r="C24" s="7">
        <v>-4.0000000000000001E-3</v>
      </c>
      <c r="D24" s="7">
        <v>0.318</v>
      </c>
      <c r="E24" s="7">
        <v>3.7999999999999999E-2</v>
      </c>
    </row>
    <row r="25" spans="1:5" x14ac:dyDescent="0.2">
      <c r="A25" s="7">
        <v>151</v>
      </c>
      <c r="B25" s="7">
        <v>0.59599999999999997</v>
      </c>
      <c r="C25" s="7">
        <v>4.0000000000000001E-3</v>
      </c>
      <c r="D25" s="7">
        <v>0.59399999999999997</v>
      </c>
      <c r="E25" s="7">
        <v>2.5999999999999999E-2</v>
      </c>
    </row>
    <row r="26" spans="1:5" x14ac:dyDescent="0.2">
      <c r="A26" s="7">
        <v>152</v>
      </c>
      <c r="B26" s="7">
        <v>0.73499999999999999</v>
      </c>
      <c r="C26" s="7">
        <v>-6.0000000000000001E-3</v>
      </c>
      <c r="D26" s="7">
        <v>0.73699999999999999</v>
      </c>
      <c r="E26" s="7">
        <v>2.1999999999999999E-2</v>
      </c>
    </row>
    <row r="27" spans="1:5" x14ac:dyDescent="0.2">
      <c r="A27" s="7">
        <v>153</v>
      </c>
      <c r="B27" s="7">
        <v>0.30099999999999999</v>
      </c>
      <c r="C27" s="7">
        <v>3.0000000000000001E-3</v>
      </c>
      <c r="D27" s="7">
        <v>0.29899999999999999</v>
      </c>
      <c r="E27" s="7">
        <v>0.01</v>
      </c>
    </row>
    <row r="28" spans="1:5" x14ac:dyDescent="0.2">
      <c r="A28" s="7">
        <v>154</v>
      </c>
      <c r="B28" s="7">
        <v>0.39800000000000002</v>
      </c>
      <c r="C28" s="7">
        <v>3.0000000000000001E-3</v>
      </c>
      <c r="D28" s="7">
        <v>0.39600000000000002</v>
      </c>
      <c r="E28" s="7">
        <v>4.0000000000000001E-3</v>
      </c>
    </row>
    <row r="29" spans="1:5" x14ac:dyDescent="0.2">
      <c r="A29" s="7">
        <v>155</v>
      </c>
      <c r="B29" s="7">
        <v>0</v>
      </c>
      <c r="C29" s="7">
        <v>-5.0000000000000001E-3</v>
      </c>
      <c r="D29" s="7">
        <v>4.0000000000000001E-3</v>
      </c>
      <c r="E29" s="7">
        <v>1E-3</v>
      </c>
    </row>
    <row r="30" spans="1:5" x14ac:dyDescent="0.2">
      <c r="A30" s="7">
        <v>156</v>
      </c>
      <c r="B30" s="7">
        <v>0</v>
      </c>
      <c r="C30" s="7">
        <v>4.0000000000000001E-3</v>
      </c>
      <c r="D30" s="7">
        <v>-3.0000000000000001E-3</v>
      </c>
      <c r="E30" s="7">
        <v>1E-3</v>
      </c>
    </row>
    <row r="31" spans="1:5" x14ac:dyDescent="0.2">
      <c r="A31" s="6">
        <v>163</v>
      </c>
      <c r="B31" s="6">
        <v>0</v>
      </c>
      <c r="C31" s="6">
        <v>1E-3</v>
      </c>
      <c r="D31" s="6">
        <v>-1E-3</v>
      </c>
      <c r="E31" s="6">
        <v>1E-3</v>
      </c>
    </row>
    <row r="32" spans="1:5" x14ac:dyDescent="0.2">
      <c r="A32" t="s">
        <v>139</v>
      </c>
      <c r="B32">
        <v>0.49</v>
      </c>
      <c r="C32">
        <v>2E-3</v>
      </c>
      <c r="D32">
        <v>0.48899999999999999</v>
      </c>
    </row>
    <row r="34" spans="1:16" x14ac:dyDescent="0.2">
      <c r="A34" t="s">
        <v>140</v>
      </c>
    </row>
    <row r="35" spans="1:16" x14ac:dyDescent="0.2">
      <c r="A35" t="s">
        <v>130</v>
      </c>
      <c r="B35" t="s">
        <v>131</v>
      </c>
      <c r="C35" t="s">
        <v>132</v>
      </c>
      <c r="D35" t="s">
        <v>133</v>
      </c>
      <c r="E35" t="s">
        <v>245</v>
      </c>
      <c r="F35" t="s">
        <v>246</v>
      </c>
      <c r="G35" t="s">
        <v>228</v>
      </c>
      <c r="K35" t="s">
        <v>247</v>
      </c>
      <c r="P35" t="s">
        <v>262</v>
      </c>
    </row>
    <row r="36" spans="1:16" x14ac:dyDescent="0.2">
      <c r="A36" s="1">
        <v>111</v>
      </c>
      <c r="B36" s="1">
        <v>0.501</v>
      </c>
      <c r="C36" s="1">
        <v>3.5999999999999997E-2</v>
      </c>
      <c r="D36" s="1">
        <v>0.48199999999999998</v>
      </c>
      <c r="E36" s="1">
        <v>3.0000000000000001E-3</v>
      </c>
      <c r="F36">
        <f>E36*(1-E36)</f>
        <v>2.9910000000000002E-3</v>
      </c>
      <c r="K36" t="s">
        <v>248</v>
      </c>
    </row>
    <row r="37" spans="1:16" x14ac:dyDescent="0.2">
      <c r="A37" s="1">
        <v>112</v>
      </c>
      <c r="B37" s="1">
        <v>0</v>
      </c>
      <c r="C37" s="1">
        <v>1E-3</v>
      </c>
      <c r="D37" s="1">
        <v>0</v>
      </c>
      <c r="E37" s="1">
        <v>1E-3</v>
      </c>
      <c r="F37">
        <f t="shared" ref="F37:F45" si="0">E37*(1-E37)</f>
        <v>9.990000000000001E-4</v>
      </c>
      <c r="G37" t="s">
        <v>240</v>
      </c>
      <c r="P37" t="s">
        <v>249</v>
      </c>
    </row>
    <row r="38" spans="1:16" x14ac:dyDescent="0.2">
      <c r="A38" s="1">
        <v>117</v>
      </c>
      <c r="B38" s="1">
        <v>0.55300000000000005</v>
      </c>
      <c r="C38" s="1">
        <v>0.19400000000000001</v>
      </c>
      <c r="D38" s="1">
        <v>0.44600000000000001</v>
      </c>
      <c r="E38" s="1">
        <v>8.1000000000000003E-2</v>
      </c>
      <c r="F38">
        <f t="shared" si="0"/>
        <v>7.4439000000000005E-2</v>
      </c>
      <c r="G38" t="s">
        <v>244</v>
      </c>
      <c r="K38" t="s">
        <v>249</v>
      </c>
      <c r="P38" t="s">
        <v>250</v>
      </c>
    </row>
    <row r="39" spans="1:16" x14ac:dyDescent="0.2">
      <c r="A39" s="2">
        <v>119</v>
      </c>
      <c r="B39" s="2">
        <v>0.61099999999999999</v>
      </c>
      <c r="C39" s="2">
        <v>8.6999999999999994E-2</v>
      </c>
      <c r="D39" s="2">
        <v>0.57399999999999995</v>
      </c>
      <c r="E39" s="2">
        <v>0.64800000000000002</v>
      </c>
      <c r="F39">
        <f t="shared" si="0"/>
        <v>0.22809599999999999</v>
      </c>
      <c r="G39" t="s">
        <v>242</v>
      </c>
      <c r="K39" t="s">
        <v>250</v>
      </c>
      <c r="P39" t="s">
        <v>263</v>
      </c>
    </row>
    <row r="40" spans="1:16" x14ac:dyDescent="0.2">
      <c r="A40" s="2">
        <v>121</v>
      </c>
      <c r="B40" s="2">
        <v>0.47299999999999998</v>
      </c>
      <c r="C40" s="2">
        <v>1.4999999999999999E-2</v>
      </c>
      <c r="D40" s="2">
        <v>0.46500000000000002</v>
      </c>
      <c r="E40" s="2">
        <v>5.2999999999999999E-2</v>
      </c>
      <c r="F40">
        <f t="shared" si="0"/>
        <v>5.0191E-2</v>
      </c>
      <c r="G40" t="s">
        <v>232</v>
      </c>
      <c r="K40" t="s">
        <v>251</v>
      </c>
    </row>
    <row r="41" spans="1:16" x14ac:dyDescent="0.2">
      <c r="A41" s="3">
        <v>123</v>
      </c>
      <c r="B41" s="3">
        <v>0.52400000000000002</v>
      </c>
      <c r="C41" s="3">
        <v>3.0000000000000001E-3</v>
      </c>
      <c r="D41" s="3">
        <v>0.52300000000000002</v>
      </c>
      <c r="E41" s="3">
        <v>0.155</v>
      </c>
      <c r="F41">
        <f t="shared" si="0"/>
        <v>0.13097500000000001</v>
      </c>
      <c r="G41" t="s">
        <v>243</v>
      </c>
      <c r="P41" t="s">
        <v>252</v>
      </c>
    </row>
    <row r="42" spans="1:16" x14ac:dyDescent="0.2">
      <c r="A42" s="3">
        <v>125</v>
      </c>
      <c r="B42" s="3">
        <v>0.23</v>
      </c>
      <c r="C42" s="3">
        <v>2E-3</v>
      </c>
      <c r="D42" s="3">
        <v>0.22800000000000001</v>
      </c>
      <c r="E42" s="3">
        <v>0.04</v>
      </c>
      <c r="F42">
        <f t="shared" si="0"/>
        <v>3.8399999999999997E-2</v>
      </c>
      <c r="G42">
        <v>-0.54103590000000001</v>
      </c>
      <c r="K42" t="s">
        <v>252</v>
      </c>
      <c r="P42" t="s">
        <v>264</v>
      </c>
    </row>
    <row r="43" spans="1:16" x14ac:dyDescent="0.2">
      <c r="A43" s="3">
        <v>127</v>
      </c>
      <c r="B43" s="3">
        <v>7.6999999999999999E-2</v>
      </c>
      <c r="C43" s="3">
        <v>3.0000000000000001E-3</v>
      </c>
      <c r="D43" s="3">
        <v>7.3999999999999996E-2</v>
      </c>
      <c r="E43" s="3">
        <v>1.6E-2</v>
      </c>
      <c r="F43">
        <f t="shared" si="0"/>
        <v>1.5744000000000001E-2</v>
      </c>
      <c r="K43" t="s">
        <v>253</v>
      </c>
      <c r="P43" t="s">
        <v>265</v>
      </c>
    </row>
    <row r="44" spans="1:16" x14ac:dyDescent="0.2">
      <c r="A44" s="3">
        <v>129</v>
      </c>
      <c r="B44" s="3">
        <v>-3.0000000000000001E-3</v>
      </c>
      <c r="C44" s="3">
        <v>1E-3</v>
      </c>
      <c r="D44" s="3">
        <v>-4.0000000000000001E-3</v>
      </c>
      <c r="E44" s="3">
        <v>4.0000000000000001E-3</v>
      </c>
      <c r="F44">
        <f t="shared" si="0"/>
        <v>3.9839999999999997E-3</v>
      </c>
      <c r="K44" t="s">
        <v>254</v>
      </c>
      <c r="P44" t="s">
        <v>266</v>
      </c>
    </row>
    <row r="45" spans="1:16" x14ac:dyDescent="0.2">
      <c r="A45" s="3">
        <v>131</v>
      </c>
      <c r="B45" s="3">
        <v>0</v>
      </c>
      <c r="C45" s="3">
        <v>-4.0000000000000001E-3</v>
      </c>
      <c r="D45" s="3">
        <v>3.0000000000000001E-3</v>
      </c>
      <c r="E45" s="3">
        <v>1E-3</v>
      </c>
      <c r="F45">
        <f t="shared" si="0"/>
        <v>9.990000000000001E-4</v>
      </c>
      <c r="K45" t="s">
        <v>255</v>
      </c>
      <c r="P45" t="s">
        <v>256</v>
      </c>
    </row>
    <row r="46" spans="1:16" x14ac:dyDescent="0.2">
      <c r="A46" t="s">
        <v>139</v>
      </c>
      <c r="B46">
        <v>0.52200000000000002</v>
      </c>
      <c r="C46">
        <v>6.6000000000000003E-2</v>
      </c>
      <c r="D46">
        <v>0.48799999999999999</v>
      </c>
      <c r="K46" t="s">
        <v>256</v>
      </c>
      <c r="P46" t="s">
        <v>257</v>
      </c>
    </row>
    <row r="47" spans="1:16" x14ac:dyDescent="0.2">
      <c r="K47" t="s">
        <v>257</v>
      </c>
    </row>
    <row r="48" spans="1:16" x14ac:dyDescent="0.2">
      <c r="P48" t="s">
        <v>267</v>
      </c>
    </row>
    <row r="49" spans="1:18" x14ac:dyDescent="0.2">
      <c r="K49" t="s">
        <v>258</v>
      </c>
      <c r="P49" t="s">
        <v>268</v>
      </c>
      <c r="R49" t="s">
        <v>269</v>
      </c>
    </row>
    <row r="50" spans="1:18" x14ac:dyDescent="0.2">
      <c r="K50" t="s">
        <v>259</v>
      </c>
      <c r="M50" t="s">
        <v>260</v>
      </c>
      <c r="P50" t="s">
        <v>270</v>
      </c>
    </row>
    <row r="51" spans="1:18" x14ac:dyDescent="0.2">
      <c r="K51" t="s">
        <v>261</v>
      </c>
    </row>
    <row r="58" spans="1:18" x14ac:dyDescent="0.2">
      <c r="A58" t="s">
        <v>141</v>
      </c>
    </row>
    <row r="59" spans="1:18" x14ac:dyDescent="0.2">
      <c r="A59" t="s">
        <v>130</v>
      </c>
      <c r="B59" t="s">
        <v>131</v>
      </c>
      <c r="C59" t="s">
        <v>132</v>
      </c>
      <c r="D59" t="s">
        <v>133</v>
      </c>
      <c r="E59" t="s">
        <v>245</v>
      </c>
      <c r="G59" t="s">
        <v>228</v>
      </c>
    </row>
    <row r="60" spans="1:18" x14ac:dyDescent="0.2">
      <c r="A60">
        <v>226</v>
      </c>
      <c r="B60">
        <v>0</v>
      </c>
      <c r="C60">
        <v>3.0000000000000001E-3</v>
      </c>
      <c r="D60">
        <v>-2E-3</v>
      </c>
      <c r="E60">
        <v>1E-3</v>
      </c>
    </row>
    <row r="61" spans="1:18" x14ac:dyDescent="0.2">
      <c r="A61" s="3">
        <v>232</v>
      </c>
      <c r="B61" s="3">
        <v>0</v>
      </c>
      <c r="C61" s="3">
        <v>-1E-3</v>
      </c>
      <c r="D61" s="3">
        <v>1E-3</v>
      </c>
      <c r="E61" s="3">
        <v>1E-3</v>
      </c>
      <c r="G61" t="s">
        <v>240</v>
      </c>
    </row>
    <row r="62" spans="1:18" x14ac:dyDescent="0.2">
      <c r="A62" s="3">
        <v>233</v>
      </c>
      <c r="B62" s="3">
        <v>0.68799999999999994</v>
      </c>
      <c r="C62" s="3">
        <v>6.9000000000000006E-2</v>
      </c>
      <c r="D62" s="3">
        <v>0.66500000000000004</v>
      </c>
      <c r="E62" s="3">
        <v>0.44900000000000001</v>
      </c>
      <c r="G62" t="s">
        <v>271</v>
      </c>
    </row>
    <row r="63" spans="1:18" x14ac:dyDescent="0.2">
      <c r="A63" s="4">
        <v>235</v>
      </c>
      <c r="B63" s="4">
        <v>0.626</v>
      </c>
      <c r="C63" s="4">
        <v>6.0000000000000001E-3</v>
      </c>
      <c r="D63" s="4">
        <v>0.623</v>
      </c>
      <c r="E63" s="4">
        <v>6.9000000000000006E-2</v>
      </c>
      <c r="G63" t="s">
        <v>242</v>
      </c>
    </row>
    <row r="64" spans="1:18" x14ac:dyDescent="0.2">
      <c r="A64" s="4">
        <v>236</v>
      </c>
      <c r="B64" s="4">
        <v>0.66300000000000003</v>
      </c>
      <c r="C64" s="4">
        <v>7.0000000000000001E-3</v>
      </c>
      <c r="D64" s="4">
        <v>0.66100000000000003</v>
      </c>
      <c r="E64" s="4">
        <v>1.2E-2</v>
      </c>
      <c r="G64" t="s">
        <v>232</v>
      </c>
    </row>
    <row r="65" spans="1:7" x14ac:dyDescent="0.2">
      <c r="A65" s="2">
        <v>237</v>
      </c>
      <c r="B65" s="2">
        <v>0.27400000000000002</v>
      </c>
      <c r="C65" s="2">
        <v>0.215</v>
      </c>
      <c r="D65" s="2">
        <v>7.4999999999999997E-2</v>
      </c>
      <c r="E65" s="2">
        <v>1.7999999999999999E-2</v>
      </c>
      <c r="G65" t="s">
        <v>243</v>
      </c>
    </row>
    <row r="66" spans="1:7" x14ac:dyDescent="0.2">
      <c r="A66" s="2">
        <v>238</v>
      </c>
      <c r="B66" s="2">
        <v>0.66700000000000004</v>
      </c>
      <c r="C66" s="2">
        <v>3.5999999999999997E-2</v>
      </c>
      <c r="D66" s="2">
        <v>0.65400000000000003</v>
      </c>
      <c r="E66" s="2">
        <v>5.0000000000000001E-3</v>
      </c>
      <c r="G66">
        <v>1.9214160000000001E-2</v>
      </c>
    </row>
    <row r="67" spans="1:7" x14ac:dyDescent="0.2">
      <c r="A67" s="2">
        <v>239</v>
      </c>
      <c r="B67" s="2">
        <v>0.63400000000000001</v>
      </c>
      <c r="C67" s="2">
        <v>0.128</v>
      </c>
      <c r="D67" s="2">
        <v>0.57999999999999996</v>
      </c>
      <c r="E67" s="2">
        <v>1.7999999999999999E-2</v>
      </c>
    </row>
    <row r="68" spans="1:7" x14ac:dyDescent="0.2">
      <c r="A68" s="2">
        <v>240</v>
      </c>
      <c r="B68" s="2">
        <v>0.39900000000000002</v>
      </c>
      <c r="C68" s="2">
        <v>1.4E-2</v>
      </c>
      <c r="D68" s="2">
        <v>0.39</v>
      </c>
      <c r="E68" s="2">
        <v>4.0000000000000001E-3</v>
      </c>
    </row>
    <row r="69" spans="1:7" x14ac:dyDescent="0.2">
      <c r="A69" s="2">
        <v>241</v>
      </c>
      <c r="B69" s="2">
        <v>0.501</v>
      </c>
      <c r="C69" s="2">
        <v>1.7000000000000001E-2</v>
      </c>
      <c r="D69" s="2">
        <v>0.49199999999999999</v>
      </c>
      <c r="E69" s="2">
        <v>0.05</v>
      </c>
    </row>
    <row r="70" spans="1:7" x14ac:dyDescent="0.2">
      <c r="A70" s="1">
        <v>242</v>
      </c>
      <c r="B70" s="1">
        <v>0.52800000000000002</v>
      </c>
      <c r="C70" s="1">
        <v>0.01</v>
      </c>
      <c r="D70" s="1">
        <v>0.52400000000000002</v>
      </c>
      <c r="E70" s="1">
        <v>1.2E-2</v>
      </c>
    </row>
    <row r="71" spans="1:7" x14ac:dyDescent="0.2">
      <c r="A71" s="1">
        <v>243</v>
      </c>
      <c r="B71" s="1">
        <v>0.70599999999999996</v>
      </c>
      <c r="C71" s="1">
        <v>0</v>
      </c>
      <c r="D71" s="1">
        <v>0.70599999999999996</v>
      </c>
      <c r="E71" s="1">
        <v>7.9000000000000001E-2</v>
      </c>
    </row>
    <row r="72" spans="1:7" x14ac:dyDescent="0.2">
      <c r="A72" s="1">
        <v>244</v>
      </c>
      <c r="B72" s="1">
        <v>0.499</v>
      </c>
      <c r="C72" s="1">
        <v>4.0000000000000001E-3</v>
      </c>
      <c r="D72" s="1">
        <v>0.497</v>
      </c>
      <c r="E72" s="1">
        <v>3.0000000000000001E-3</v>
      </c>
    </row>
    <row r="73" spans="1:7" x14ac:dyDescent="0.2">
      <c r="A73" s="1">
        <v>245</v>
      </c>
      <c r="B73" s="1">
        <v>0.747</v>
      </c>
      <c r="C73" s="1">
        <v>1E-3</v>
      </c>
      <c r="D73" s="1">
        <v>0.747</v>
      </c>
      <c r="E73" s="1">
        <v>1.2999999999999999E-2</v>
      </c>
    </row>
    <row r="74" spans="1:7" x14ac:dyDescent="0.2">
      <c r="A74" s="1">
        <v>246</v>
      </c>
      <c r="B74" s="1">
        <v>0.497</v>
      </c>
      <c r="C74" s="1">
        <v>5.0000000000000001E-3</v>
      </c>
      <c r="D74" s="1">
        <v>0.49399999999999999</v>
      </c>
      <c r="E74" s="1">
        <v>4.4999999999999998E-2</v>
      </c>
    </row>
    <row r="75" spans="1:7" x14ac:dyDescent="0.2">
      <c r="A75" s="1">
        <v>247</v>
      </c>
      <c r="B75" s="1">
        <v>1</v>
      </c>
      <c r="C75" s="1">
        <v>0</v>
      </c>
      <c r="D75" s="1">
        <v>1</v>
      </c>
      <c r="E75" s="1">
        <v>3.0000000000000001E-3</v>
      </c>
    </row>
    <row r="76" spans="1:7" x14ac:dyDescent="0.2">
      <c r="A76" s="1">
        <v>248</v>
      </c>
      <c r="B76" s="1">
        <v>0.505</v>
      </c>
      <c r="C76" s="1">
        <v>1.2E-2</v>
      </c>
      <c r="D76" s="1">
        <v>0.499</v>
      </c>
      <c r="E76" s="1">
        <v>2.5999999999999999E-2</v>
      </c>
    </row>
    <row r="77" spans="1:7" x14ac:dyDescent="0.2">
      <c r="A77" s="1">
        <v>249</v>
      </c>
      <c r="B77" s="1">
        <v>1E-3</v>
      </c>
      <c r="C77" s="1">
        <v>1.4999999999999999E-2</v>
      </c>
      <c r="D77" s="1">
        <v>-1.4999999999999999E-2</v>
      </c>
      <c r="E77" s="1">
        <v>2E-3</v>
      </c>
    </row>
    <row r="78" spans="1:7" x14ac:dyDescent="0.2">
      <c r="A78" s="8">
        <v>250</v>
      </c>
      <c r="B78" s="8">
        <v>0.68</v>
      </c>
      <c r="C78" s="8">
        <v>2.1000000000000001E-2</v>
      </c>
      <c r="D78" s="8">
        <v>0.67400000000000004</v>
      </c>
      <c r="E78" s="8">
        <v>0.17100000000000001</v>
      </c>
    </row>
    <row r="79" spans="1:7" x14ac:dyDescent="0.2">
      <c r="A79" s="8">
        <v>251</v>
      </c>
      <c r="B79" s="8">
        <v>0</v>
      </c>
      <c r="C79" s="8">
        <v>3.0000000000000001E-3</v>
      </c>
      <c r="D79" s="8">
        <v>-2E-3</v>
      </c>
      <c r="E79" s="8">
        <v>1E-3</v>
      </c>
    </row>
    <row r="80" spans="1:7" x14ac:dyDescent="0.2">
      <c r="A80" s="8">
        <v>252</v>
      </c>
      <c r="B80" s="8">
        <v>0.88800000000000001</v>
      </c>
      <c r="C80" s="8">
        <v>8.0000000000000002E-3</v>
      </c>
      <c r="D80" s="8">
        <v>0.88700000000000001</v>
      </c>
      <c r="E80" s="8">
        <v>7.0000000000000001E-3</v>
      </c>
    </row>
    <row r="81" spans="1:7" x14ac:dyDescent="0.2">
      <c r="A81" s="8">
        <v>253</v>
      </c>
      <c r="B81" s="8">
        <v>0</v>
      </c>
      <c r="C81" s="8">
        <v>3.0000000000000001E-3</v>
      </c>
      <c r="D81" s="8">
        <v>-2E-3</v>
      </c>
      <c r="E81" s="8">
        <v>1E-3</v>
      </c>
    </row>
    <row r="82" spans="1:7" x14ac:dyDescent="0.2">
      <c r="A82" s="8">
        <v>254</v>
      </c>
      <c r="B82" s="8">
        <v>0.66500000000000004</v>
      </c>
      <c r="C82" s="8">
        <v>3.0000000000000001E-3</v>
      </c>
      <c r="D82" s="8">
        <v>0.66400000000000003</v>
      </c>
      <c r="E82" s="8">
        <v>7.0000000000000001E-3</v>
      </c>
    </row>
    <row r="83" spans="1:7" x14ac:dyDescent="0.2">
      <c r="A83">
        <v>260</v>
      </c>
      <c r="B83">
        <v>0</v>
      </c>
      <c r="C83">
        <v>-2E-3</v>
      </c>
      <c r="D83">
        <v>2E-3</v>
      </c>
      <c r="E83">
        <v>1E-3</v>
      </c>
    </row>
    <row r="84" spans="1:7" x14ac:dyDescent="0.2">
      <c r="A84" t="s">
        <v>139</v>
      </c>
      <c r="B84">
        <v>0.63600000000000001</v>
      </c>
      <c r="C84">
        <v>3.7999999999999999E-2</v>
      </c>
      <c r="D84">
        <v>0.622</v>
      </c>
    </row>
    <row r="86" spans="1:7" x14ac:dyDescent="0.2">
      <c r="A86" t="s">
        <v>142</v>
      </c>
    </row>
    <row r="87" spans="1:7" x14ac:dyDescent="0.2">
      <c r="A87" t="s">
        <v>130</v>
      </c>
      <c r="B87" t="s">
        <v>131</v>
      </c>
      <c r="C87" t="s">
        <v>132</v>
      </c>
      <c r="D87" t="s">
        <v>133</v>
      </c>
      <c r="E87" t="s">
        <v>245</v>
      </c>
      <c r="G87" t="s">
        <v>228</v>
      </c>
    </row>
    <row r="88" spans="1:7" x14ac:dyDescent="0.2">
      <c r="A88">
        <v>112</v>
      </c>
      <c r="B88">
        <v>0</v>
      </c>
      <c r="C88">
        <v>1E-3</v>
      </c>
      <c r="D88">
        <v>-1E-3</v>
      </c>
      <c r="E88">
        <v>1E-3</v>
      </c>
    </row>
    <row r="89" spans="1:7" x14ac:dyDescent="0.2">
      <c r="A89" s="1">
        <v>120</v>
      </c>
      <c r="B89" s="1">
        <v>-2E-3</v>
      </c>
      <c r="C89" s="1">
        <v>1.4999999999999999E-2</v>
      </c>
      <c r="D89" s="1">
        <v>-1.7999999999999999E-2</v>
      </c>
      <c r="E89" s="1">
        <v>4.0000000000000001E-3</v>
      </c>
      <c r="G89" t="s">
        <v>240</v>
      </c>
    </row>
    <row r="90" spans="1:7" x14ac:dyDescent="0.2">
      <c r="A90" s="1">
        <v>121</v>
      </c>
      <c r="B90" s="1">
        <v>0.32800000000000001</v>
      </c>
      <c r="C90" s="1">
        <v>2E-3</v>
      </c>
      <c r="D90" s="1">
        <v>0.32700000000000001</v>
      </c>
      <c r="E90" s="1">
        <v>8.9999999999999993E-3</v>
      </c>
      <c r="G90" t="s">
        <v>272</v>
      </c>
    </row>
    <row r="91" spans="1:7" x14ac:dyDescent="0.2">
      <c r="A91" s="1">
        <v>122</v>
      </c>
      <c r="B91" s="1">
        <v>0.17599999999999999</v>
      </c>
      <c r="C91" s="1">
        <v>1.0999999999999999E-2</v>
      </c>
      <c r="D91" s="1">
        <v>0.16700000000000001</v>
      </c>
      <c r="E91" s="1">
        <v>8.0000000000000002E-3</v>
      </c>
      <c r="G91" t="s">
        <v>242</v>
      </c>
    </row>
    <row r="92" spans="1:7" x14ac:dyDescent="0.2">
      <c r="A92" s="1">
        <v>123</v>
      </c>
      <c r="B92" s="1">
        <v>-5.0000000000000001E-3</v>
      </c>
      <c r="C92" s="1">
        <v>8.0000000000000002E-3</v>
      </c>
      <c r="D92" s="1">
        <v>-1.2E-2</v>
      </c>
      <c r="E92" s="1">
        <v>6.0000000000000001E-3</v>
      </c>
      <c r="G92" t="s">
        <v>232</v>
      </c>
    </row>
    <row r="93" spans="1:7" x14ac:dyDescent="0.2">
      <c r="A93" s="1">
        <v>124</v>
      </c>
      <c r="B93" s="1">
        <v>0.33100000000000002</v>
      </c>
      <c r="C93" s="1">
        <v>3.0000000000000001E-3</v>
      </c>
      <c r="D93" s="1">
        <v>0.32900000000000001</v>
      </c>
      <c r="E93" s="1">
        <v>5.0000000000000001E-3</v>
      </c>
      <c r="G93" t="s">
        <v>273</v>
      </c>
    </row>
    <row r="94" spans="1:7" x14ac:dyDescent="0.2">
      <c r="A94" s="1">
        <v>125</v>
      </c>
      <c r="B94" s="1">
        <v>0.26700000000000002</v>
      </c>
      <c r="C94" s="1">
        <v>5.0000000000000001E-3</v>
      </c>
      <c r="D94" s="1">
        <v>0.26300000000000001</v>
      </c>
      <c r="E94" s="1">
        <v>4.5999999999999999E-2</v>
      </c>
      <c r="G94">
        <v>0.2879118</v>
      </c>
    </row>
    <row r="95" spans="1:7" x14ac:dyDescent="0.2">
      <c r="A95" s="1">
        <v>126</v>
      </c>
      <c r="B95" s="1">
        <v>0.189</v>
      </c>
      <c r="C95" s="1">
        <v>-6.0000000000000001E-3</v>
      </c>
      <c r="D95" s="1">
        <v>0.19400000000000001</v>
      </c>
      <c r="E95" s="1">
        <v>2.1999999999999999E-2</v>
      </c>
    </row>
    <row r="96" spans="1:7" x14ac:dyDescent="0.2">
      <c r="A96" s="1">
        <v>127</v>
      </c>
      <c r="B96" s="1">
        <v>0.35199999999999998</v>
      </c>
      <c r="C96" s="1">
        <v>4.0000000000000001E-3</v>
      </c>
      <c r="D96" s="1">
        <v>0.34899999999999998</v>
      </c>
      <c r="E96" s="1">
        <v>4.1000000000000002E-2</v>
      </c>
    </row>
    <row r="97" spans="1:5" x14ac:dyDescent="0.2">
      <c r="A97" s="1">
        <v>128</v>
      </c>
      <c r="B97" s="1">
        <v>0.33100000000000002</v>
      </c>
      <c r="C97" s="1">
        <v>4.0000000000000001E-3</v>
      </c>
      <c r="D97" s="1">
        <v>0.32800000000000001</v>
      </c>
      <c r="E97" s="1">
        <v>7.2999999999999995E-2</v>
      </c>
    </row>
    <row r="98" spans="1:5" x14ac:dyDescent="0.2">
      <c r="A98" s="2">
        <v>129</v>
      </c>
      <c r="B98" s="2">
        <v>0.28399999999999997</v>
      </c>
      <c r="C98" s="2">
        <v>3.5999999999999997E-2</v>
      </c>
      <c r="D98" s="2">
        <v>0.25800000000000001</v>
      </c>
      <c r="E98" s="2">
        <v>0.21</v>
      </c>
    </row>
    <row r="99" spans="1:5" x14ac:dyDescent="0.2">
      <c r="A99" s="2">
        <v>130</v>
      </c>
      <c r="B99" s="2">
        <v>0.28499999999999998</v>
      </c>
      <c r="C99" s="2">
        <v>6.0000000000000001E-3</v>
      </c>
      <c r="D99" s="2">
        <v>0.28100000000000003</v>
      </c>
      <c r="E99" s="2">
        <v>4.3999999999999997E-2</v>
      </c>
    </row>
    <row r="100" spans="1:5" x14ac:dyDescent="0.2">
      <c r="A100" s="3">
        <v>131</v>
      </c>
      <c r="B100" s="3">
        <v>0.42</v>
      </c>
      <c r="C100" s="3">
        <v>1E-3</v>
      </c>
      <c r="D100" s="3">
        <v>0.41899999999999998</v>
      </c>
      <c r="E100" s="3">
        <v>5.5E-2</v>
      </c>
    </row>
    <row r="101" spans="1:5" x14ac:dyDescent="0.2">
      <c r="A101" s="3">
        <v>132</v>
      </c>
      <c r="B101" s="3">
        <v>0.182</v>
      </c>
      <c r="C101" s="3">
        <v>7.0000000000000001E-3</v>
      </c>
      <c r="D101" s="3">
        <v>0.17599999999999999</v>
      </c>
      <c r="E101" s="3">
        <v>0.03</v>
      </c>
    </row>
    <row r="102" spans="1:5" x14ac:dyDescent="0.2">
      <c r="A102" s="8">
        <v>133</v>
      </c>
      <c r="B102" s="8">
        <v>0.30599999999999999</v>
      </c>
      <c r="C102" s="8">
        <v>8.9999999999999993E-3</v>
      </c>
      <c r="D102" s="8">
        <v>0.29899999999999999</v>
      </c>
      <c r="E102" s="8">
        <v>2.8000000000000001E-2</v>
      </c>
    </row>
    <row r="103" spans="1:5" x14ac:dyDescent="0.2">
      <c r="A103" s="8">
        <v>134</v>
      </c>
      <c r="B103" s="8">
        <v>0.28599999999999998</v>
      </c>
      <c r="C103" s="8">
        <v>1E-3</v>
      </c>
      <c r="D103" s="8">
        <v>0.28499999999999998</v>
      </c>
      <c r="E103" s="8">
        <v>2.5000000000000001E-2</v>
      </c>
    </row>
    <row r="104" spans="1:5" x14ac:dyDescent="0.2">
      <c r="A104" s="8">
        <v>135</v>
      </c>
      <c r="B104" s="8">
        <v>0.42</v>
      </c>
      <c r="C104" s="8">
        <v>1.4E-2</v>
      </c>
      <c r="D104" s="8">
        <v>0.41199999999999998</v>
      </c>
      <c r="E104" s="8">
        <v>0.1</v>
      </c>
    </row>
    <row r="105" spans="1:5" x14ac:dyDescent="0.2">
      <c r="A105" s="4">
        <v>136</v>
      </c>
      <c r="B105" s="4">
        <v>0.40100000000000002</v>
      </c>
      <c r="C105" s="4">
        <v>-5.0000000000000001E-3</v>
      </c>
      <c r="D105" s="4">
        <v>0.40400000000000003</v>
      </c>
      <c r="E105" s="4">
        <v>2.1999999999999999E-2</v>
      </c>
    </row>
    <row r="106" spans="1:5" x14ac:dyDescent="0.2">
      <c r="A106" s="4">
        <v>137</v>
      </c>
      <c r="B106" s="4">
        <v>0.222</v>
      </c>
      <c r="C106" s="4">
        <v>-1E-3</v>
      </c>
      <c r="D106" s="4">
        <v>0.222</v>
      </c>
      <c r="E106" s="4">
        <v>3.6999999999999998E-2</v>
      </c>
    </row>
    <row r="107" spans="1:5" x14ac:dyDescent="0.2">
      <c r="A107" s="4">
        <v>138</v>
      </c>
      <c r="B107" s="4">
        <v>0.45600000000000002</v>
      </c>
      <c r="C107" s="4">
        <v>2.3E-2</v>
      </c>
      <c r="D107" s="4">
        <v>0.443</v>
      </c>
      <c r="E107" s="4">
        <v>2.3E-2</v>
      </c>
    </row>
    <row r="108" spans="1:5" x14ac:dyDescent="0.2">
      <c r="A108" s="4">
        <v>139</v>
      </c>
      <c r="B108" s="4">
        <v>0.19500000000000001</v>
      </c>
      <c r="C108" s="4">
        <v>1E-3</v>
      </c>
      <c r="D108" s="4">
        <v>0.19400000000000001</v>
      </c>
      <c r="E108" s="4">
        <v>8.0000000000000002E-3</v>
      </c>
    </row>
    <row r="109" spans="1:5" x14ac:dyDescent="0.2">
      <c r="A109" s="4">
        <v>140</v>
      </c>
      <c r="B109" s="4">
        <v>0.26</v>
      </c>
      <c r="C109" s="4">
        <v>-6.0000000000000001E-3</v>
      </c>
      <c r="D109" s="4">
        <v>0.26400000000000001</v>
      </c>
      <c r="E109" s="4">
        <v>2.1999999999999999E-2</v>
      </c>
    </row>
    <row r="110" spans="1:5" x14ac:dyDescent="0.2">
      <c r="A110" s="4">
        <v>141</v>
      </c>
      <c r="B110" s="4">
        <v>-2E-3</v>
      </c>
      <c r="C110" s="4">
        <v>-2E-3</v>
      </c>
      <c r="D110" s="4">
        <v>-1E-3</v>
      </c>
      <c r="E110" s="4">
        <v>3.0000000000000001E-3</v>
      </c>
    </row>
    <row r="111" spans="1:5" x14ac:dyDescent="0.2">
      <c r="A111" s="4">
        <v>142</v>
      </c>
      <c r="B111" s="4">
        <v>0.38</v>
      </c>
      <c r="C111" s="4">
        <v>2.1999999999999999E-2</v>
      </c>
      <c r="D111" s="4">
        <v>0.36599999999999999</v>
      </c>
      <c r="E111" s="4">
        <v>0.14499999999999999</v>
      </c>
    </row>
    <row r="112" spans="1:5" x14ac:dyDescent="0.2">
      <c r="A112" s="4">
        <v>143</v>
      </c>
      <c r="B112" s="4">
        <v>-3.0000000000000001E-3</v>
      </c>
      <c r="C112" s="4">
        <v>-3.0000000000000001E-3</v>
      </c>
      <c r="D112" s="4">
        <v>0</v>
      </c>
      <c r="E112" s="4">
        <v>3.0000000000000001E-3</v>
      </c>
    </row>
    <row r="113" spans="1:7" x14ac:dyDescent="0.2">
      <c r="A113" s="4">
        <v>144</v>
      </c>
      <c r="B113" s="4">
        <v>0.46800000000000003</v>
      </c>
      <c r="C113" s="4">
        <v>6.0000000000000001E-3</v>
      </c>
      <c r="D113" s="4">
        <v>0.46500000000000002</v>
      </c>
      <c r="E113" s="4">
        <v>1.6E-2</v>
      </c>
    </row>
    <row r="114" spans="1:7" x14ac:dyDescent="0.2">
      <c r="A114" s="4">
        <v>145</v>
      </c>
      <c r="B114" s="4">
        <v>-1E-3</v>
      </c>
      <c r="C114" s="4">
        <v>0</v>
      </c>
      <c r="D114" s="4">
        <v>-1E-3</v>
      </c>
      <c r="E114" s="4">
        <v>2E-3</v>
      </c>
    </row>
    <row r="115" spans="1:7" x14ac:dyDescent="0.2">
      <c r="A115" s="4">
        <v>146</v>
      </c>
      <c r="B115" s="4">
        <v>0.499</v>
      </c>
      <c r="C115" s="4">
        <v>-2E-3</v>
      </c>
      <c r="D115" s="4">
        <v>0.5</v>
      </c>
      <c r="E115" s="4">
        <v>3.0000000000000001E-3</v>
      </c>
    </row>
    <row r="116" spans="1:7" x14ac:dyDescent="0.2">
      <c r="A116" s="4">
        <v>148</v>
      </c>
      <c r="B116" s="4">
        <v>-1E-3</v>
      </c>
      <c r="C116" s="4">
        <v>0</v>
      </c>
      <c r="D116" s="4">
        <v>-1E-3</v>
      </c>
      <c r="E116" s="4">
        <v>2E-3</v>
      </c>
    </row>
    <row r="117" spans="1:7" x14ac:dyDescent="0.2">
      <c r="A117" s="4">
        <v>149</v>
      </c>
      <c r="B117" s="4">
        <v>0.66600000000000004</v>
      </c>
      <c r="C117" s="4">
        <v>1E-3</v>
      </c>
      <c r="D117" s="4">
        <v>0.66600000000000004</v>
      </c>
      <c r="E117" s="4">
        <v>2E-3</v>
      </c>
    </row>
    <row r="118" spans="1:7" x14ac:dyDescent="0.2">
      <c r="A118" s="4">
        <v>150</v>
      </c>
      <c r="B118" s="4">
        <v>0.66600000000000004</v>
      </c>
      <c r="C118" s="4">
        <v>-3.0000000000000001E-3</v>
      </c>
      <c r="D118" s="4">
        <v>0.66700000000000004</v>
      </c>
      <c r="E118" s="4">
        <v>2E-3</v>
      </c>
    </row>
    <row r="119" spans="1:7" x14ac:dyDescent="0.2">
      <c r="A119" s="4">
        <v>151</v>
      </c>
      <c r="B119" s="4">
        <v>1</v>
      </c>
      <c r="C119" s="4">
        <v>7.0000000000000001E-3</v>
      </c>
      <c r="D119" s="4">
        <v>1</v>
      </c>
      <c r="E119" s="4">
        <v>2E-3</v>
      </c>
    </row>
    <row r="120" spans="1:7" x14ac:dyDescent="0.2">
      <c r="A120" s="4">
        <v>154</v>
      </c>
      <c r="B120" s="4">
        <v>0</v>
      </c>
      <c r="C120" s="4">
        <v>3.0000000000000001E-3</v>
      </c>
      <c r="D120" s="4">
        <v>-3.0000000000000001E-3</v>
      </c>
      <c r="E120" s="4">
        <v>1E-3</v>
      </c>
    </row>
    <row r="121" spans="1:7" x14ac:dyDescent="0.2">
      <c r="A121" t="s">
        <v>139</v>
      </c>
      <c r="B121">
        <v>0.32300000000000001</v>
      </c>
      <c r="C121">
        <v>1.2999999999999999E-2</v>
      </c>
      <c r="D121">
        <v>0.314</v>
      </c>
    </row>
    <row r="126" spans="1:7" x14ac:dyDescent="0.2">
      <c r="A126" t="s">
        <v>216</v>
      </c>
    </row>
    <row r="127" spans="1:7" x14ac:dyDescent="0.2">
      <c r="A127" t="s">
        <v>130</v>
      </c>
      <c r="B127" t="s">
        <v>131</v>
      </c>
      <c r="C127" t="s">
        <v>132</v>
      </c>
      <c r="D127" t="s">
        <v>133</v>
      </c>
      <c r="E127" t="s">
        <v>245</v>
      </c>
      <c r="G127" t="s">
        <v>228</v>
      </c>
    </row>
    <row r="128" spans="1:7" x14ac:dyDescent="0.2">
      <c r="A128">
        <v>156</v>
      </c>
      <c r="B128">
        <v>1</v>
      </c>
      <c r="C128">
        <v>2.9000000000000001E-2</v>
      </c>
      <c r="D128">
        <v>1</v>
      </c>
      <c r="E128">
        <v>2E-3</v>
      </c>
    </row>
    <row r="129" spans="1:7" x14ac:dyDescent="0.2">
      <c r="A129">
        <v>165</v>
      </c>
      <c r="B129">
        <v>-1.6E-2</v>
      </c>
      <c r="C129">
        <v>-6.0000000000000001E-3</v>
      </c>
      <c r="D129">
        <v>-8.9999999999999993E-3</v>
      </c>
      <c r="E129">
        <v>1.6E-2</v>
      </c>
      <c r="G129" t="s">
        <v>240</v>
      </c>
    </row>
    <row r="130" spans="1:7" x14ac:dyDescent="0.2">
      <c r="A130">
        <v>166</v>
      </c>
      <c r="B130">
        <v>-5.0000000000000001E-3</v>
      </c>
      <c r="C130">
        <v>-3.0000000000000001E-3</v>
      </c>
      <c r="D130">
        <v>-3.0000000000000001E-3</v>
      </c>
      <c r="E130">
        <v>6.0000000000000001E-3</v>
      </c>
      <c r="G130" t="s">
        <v>274</v>
      </c>
    </row>
    <row r="131" spans="1:7" x14ac:dyDescent="0.2">
      <c r="A131">
        <v>167</v>
      </c>
      <c r="B131">
        <v>-0.02</v>
      </c>
      <c r="C131">
        <v>7.0000000000000001E-3</v>
      </c>
      <c r="D131">
        <v>-2.5999999999999999E-2</v>
      </c>
      <c r="E131">
        <v>2.1000000000000001E-2</v>
      </c>
      <c r="G131" t="s">
        <v>242</v>
      </c>
    </row>
    <row r="132" spans="1:7" x14ac:dyDescent="0.2">
      <c r="A132">
        <v>168</v>
      </c>
      <c r="B132">
        <v>2.3E-2</v>
      </c>
      <c r="C132">
        <v>-7.0000000000000001E-3</v>
      </c>
      <c r="D132">
        <v>0.03</v>
      </c>
      <c r="E132">
        <v>7.5999999999999998E-2</v>
      </c>
      <c r="G132" t="s">
        <v>232</v>
      </c>
    </row>
    <row r="133" spans="1:7" x14ac:dyDescent="0.2">
      <c r="A133">
        <v>169</v>
      </c>
      <c r="B133">
        <v>0.125</v>
      </c>
      <c r="C133">
        <v>-4.0000000000000001E-3</v>
      </c>
      <c r="D133">
        <v>0.129</v>
      </c>
      <c r="E133">
        <v>5.7000000000000002E-2</v>
      </c>
      <c r="G133" t="s">
        <v>275</v>
      </c>
    </row>
    <row r="134" spans="1:7" x14ac:dyDescent="0.2">
      <c r="A134">
        <v>170</v>
      </c>
      <c r="B134">
        <v>0.154</v>
      </c>
      <c r="C134">
        <v>6.0000000000000001E-3</v>
      </c>
      <c r="D134">
        <v>0.14899999999999999</v>
      </c>
      <c r="E134">
        <v>0.05</v>
      </c>
      <c r="G134">
        <v>-4.4289780000000001E-2</v>
      </c>
    </row>
    <row r="135" spans="1:7" x14ac:dyDescent="0.2">
      <c r="A135">
        <v>171</v>
      </c>
      <c r="B135">
        <v>0.151</v>
      </c>
      <c r="C135">
        <v>1.4E-2</v>
      </c>
      <c r="D135">
        <v>0.13900000000000001</v>
      </c>
      <c r="E135">
        <v>9.6000000000000002E-2</v>
      </c>
    </row>
    <row r="136" spans="1:7" x14ac:dyDescent="0.2">
      <c r="A136">
        <v>172</v>
      </c>
      <c r="B136">
        <v>0.26800000000000002</v>
      </c>
      <c r="C136">
        <v>6.0000000000000001E-3</v>
      </c>
      <c r="D136">
        <v>0.26400000000000001</v>
      </c>
      <c r="E136">
        <v>7.5999999999999998E-2</v>
      </c>
    </row>
    <row r="137" spans="1:7" x14ac:dyDescent="0.2">
      <c r="A137">
        <v>173</v>
      </c>
      <c r="B137">
        <v>8.5999999999999993E-2</v>
      </c>
      <c r="C137">
        <v>3.0000000000000001E-3</v>
      </c>
      <c r="D137">
        <v>8.2000000000000003E-2</v>
      </c>
      <c r="E137">
        <v>7.9000000000000001E-2</v>
      </c>
    </row>
    <row r="138" spans="1:7" x14ac:dyDescent="0.2">
      <c r="A138">
        <v>174</v>
      </c>
      <c r="B138">
        <v>0.158</v>
      </c>
      <c r="C138">
        <v>-8.9999999999999993E-3</v>
      </c>
      <c r="D138">
        <v>0.16600000000000001</v>
      </c>
      <c r="E138">
        <v>0.129</v>
      </c>
    </row>
    <row r="139" spans="1:7" x14ac:dyDescent="0.2">
      <c r="A139">
        <v>175</v>
      </c>
      <c r="B139">
        <v>0.115</v>
      </c>
      <c r="C139">
        <v>-4.0000000000000001E-3</v>
      </c>
      <c r="D139">
        <v>0.11799999999999999</v>
      </c>
      <c r="E139">
        <v>0.122</v>
      </c>
    </row>
    <row r="140" spans="1:7" x14ac:dyDescent="0.2">
      <c r="A140">
        <v>176</v>
      </c>
      <c r="B140">
        <v>0.161</v>
      </c>
      <c r="C140">
        <v>0.01</v>
      </c>
      <c r="D140">
        <v>0.152</v>
      </c>
      <c r="E140">
        <v>5.8999999999999997E-2</v>
      </c>
    </row>
    <row r="141" spans="1:7" x14ac:dyDescent="0.2">
      <c r="A141">
        <v>177</v>
      </c>
      <c r="B141">
        <v>1.9E-2</v>
      </c>
      <c r="C141">
        <v>7.0000000000000001E-3</v>
      </c>
      <c r="D141">
        <v>1.2999999999999999E-2</v>
      </c>
      <c r="E141">
        <v>4.2000000000000003E-2</v>
      </c>
    </row>
    <row r="142" spans="1:7" x14ac:dyDescent="0.2">
      <c r="A142">
        <v>178</v>
      </c>
      <c r="B142">
        <v>0.13400000000000001</v>
      </c>
      <c r="C142">
        <v>-6.0000000000000001E-3</v>
      </c>
      <c r="D142">
        <v>0.13900000000000001</v>
      </c>
      <c r="E142">
        <v>3.1E-2</v>
      </c>
    </row>
    <row r="143" spans="1:7" x14ac:dyDescent="0.2">
      <c r="A143">
        <v>179</v>
      </c>
      <c r="B143">
        <v>-0.01</v>
      </c>
      <c r="C143">
        <v>-1E-3</v>
      </c>
      <c r="D143">
        <v>-8.9999999999999993E-3</v>
      </c>
      <c r="E143">
        <v>1.0999999999999999E-2</v>
      </c>
    </row>
    <row r="144" spans="1:7" x14ac:dyDescent="0.2">
      <c r="A144">
        <v>180</v>
      </c>
      <c r="B144">
        <v>-1.2E-2</v>
      </c>
      <c r="C144">
        <v>1.6E-2</v>
      </c>
      <c r="D144">
        <v>-2.9000000000000001E-2</v>
      </c>
      <c r="E144">
        <v>1.4999999999999999E-2</v>
      </c>
    </row>
    <row r="145" spans="1:5" x14ac:dyDescent="0.2">
      <c r="A145">
        <v>181</v>
      </c>
      <c r="B145">
        <v>0.32900000000000001</v>
      </c>
      <c r="C145">
        <v>-6.0000000000000001E-3</v>
      </c>
      <c r="D145">
        <v>0.33300000000000002</v>
      </c>
      <c r="E145">
        <v>7.0000000000000001E-3</v>
      </c>
    </row>
    <row r="146" spans="1:5" x14ac:dyDescent="0.2">
      <c r="A146">
        <v>182</v>
      </c>
      <c r="B146">
        <v>-1.0999999999999999E-2</v>
      </c>
      <c r="C146">
        <v>6.0000000000000001E-3</v>
      </c>
      <c r="D146">
        <v>-1.7000000000000001E-2</v>
      </c>
      <c r="E146">
        <v>1.2E-2</v>
      </c>
    </row>
    <row r="147" spans="1:5" x14ac:dyDescent="0.2">
      <c r="A147">
        <v>183</v>
      </c>
      <c r="B147">
        <v>4.2000000000000003E-2</v>
      </c>
      <c r="C147">
        <v>0.02</v>
      </c>
      <c r="D147">
        <v>2.1999999999999999E-2</v>
      </c>
      <c r="E147">
        <v>5.3999999999999999E-2</v>
      </c>
    </row>
    <row r="148" spans="1:5" x14ac:dyDescent="0.2">
      <c r="A148">
        <v>184</v>
      </c>
      <c r="B148">
        <v>0.215</v>
      </c>
      <c r="C148">
        <v>8.0000000000000002E-3</v>
      </c>
      <c r="D148">
        <v>0.20899999999999999</v>
      </c>
      <c r="E148">
        <v>1.0999999999999999E-2</v>
      </c>
    </row>
    <row r="149" spans="1:5" x14ac:dyDescent="0.2">
      <c r="A149">
        <v>185</v>
      </c>
      <c r="B149">
        <v>0.498</v>
      </c>
      <c r="C149">
        <v>-8.9999999999999993E-3</v>
      </c>
      <c r="D149">
        <v>0.503</v>
      </c>
      <c r="E149">
        <v>5.0000000000000001E-3</v>
      </c>
    </row>
    <row r="150" spans="1:5" x14ac:dyDescent="0.2">
      <c r="A150">
        <v>186</v>
      </c>
      <c r="B150">
        <v>1E-3</v>
      </c>
      <c r="C150">
        <v>6.0000000000000001E-3</v>
      </c>
      <c r="D150">
        <v>-5.0000000000000001E-3</v>
      </c>
      <c r="E150">
        <v>1E-3</v>
      </c>
    </row>
    <row r="151" spans="1:5" x14ac:dyDescent="0.2">
      <c r="A151">
        <v>204</v>
      </c>
      <c r="B151">
        <v>1E-3</v>
      </c>
      <c r="C151">
        <v>1.4999999999999999E-2</v>
      </c>
      <c r="D151">
        <v>-1.4E-2</v>
      </c>
      <c r="E151">
        <v>1E-3</v>
      </c>
    </row>
    <row r="152" spans="1:5" x14ac:dyDescent="0.2">
      <c r="A152">
        <v>205</v>
      </c>
      <c r="B152">
        <v>1</v>
      </c>
      <c r="C152">
        <v>2.9000000000000001E-2</v>
      </c>
      <c r="D152">
        <v>1</v>
      </c>
      <c r="E152">
        <v>2E-3</v>
      </c>
    </row>
    <row r="153" spans="1:5" x14ac:dyDescent="0.2">
      <c r="A153">
        <v>211</v>
      </c>
      <c r="B153">
        <v>1E-3</v>
      </c>
      <c r="C153">
        <v>1.4999999999999999E-2</v>
      </c>
      <c r="D153">
        <v>-1.4E-2</v>
      </c>
      <c r="E153">
        <v>1E-3</v>
      </c>
    </row>
    <row r="154" spans="1:5" x14ac:dyDescent="0.2">
      <c r="A154">
        <v>215</v>
      </c>
      <c r="B154">
        <v>1E-3</v>
      </c>
      <c r="C154">
        <v>1.4999999999999999E-2</v>
      </c>
      <c r="D154">
        <v>-1.4E-2</v>
      </c>
      <c r="E154">
        <v>1E-3</v>
      </c>
    </row>
    <row r="155" spans="1:5" x14ac:dyDescent="0.2">
      <c r="A155">
        <v>216</v>
      </c>
      <c r="B155">
        <v>1E-3</v>
      </c>
      <c r="C155">
        <v>1.4999999999999999E-2</v>
      </c>
      <c r="D155">
        <v>-1.4E-2</v>
      </c>
      <c r="E155">
        <v>1E-3</v>
      </c>
    </row>
    <row r="156" spans="1:5" x14ac:dyDescent="0.2">
      <c r="A156">
        <v>230</v>
      </c>
      <c r="B156">
        <v>1E-3</v>
      </c>
      <c r="C156">
        <v>1.4999999999999999E-2</v>
      </c>
      <c r="D156">
        <v>-1.4E-2</v>
      </c>
      <c r="E156">
        <v>1E-3</v>
      </c>
    </row>
    <row r="157" spans="1:5" x14ac:dyDescent="0.2">
      <c r="A157">
        <v>238</v>
      </c>
      <c r="B157">
        <v>1</v>
      </c>
      <c r="C157">
        <v>2.9000000000000001E-2</v>
      </c>
      <c r="D157">
        <v>1</v>
      </c>
      <c r="E157">
        <v>2E-3</v>
      </c>
    </row>
    <row r="158" spans="1:5" x14ac:dyDescent="0.2">
      <c r="A158">
        <v>240</v>
      </c>
      <c r="B158">
        <v>1E-3</v>
      </c>
      <c r="C158">
        <v>1.4999999999999999E-2</v>
      </c>
      <c r="D158">
        <v>-1.4E-2</v>
      </c>
      <c r="E158">
        <v>1E-3</v>
      </c>
    </row>
    <row r="159" spans="1:5" x14ac:dyDescent="0.2">
      <c r="A159">
        <v>246</v>
      </c>
      <c r="B159">
        <v>1E-3</v>
      </c>
      <c r="C159">
        <v>1.4999999999999999E-2</v>
      </c>
      <c r="D159">
        <v>-1.4E-2</v>
      </c>
      <c r="E159">
        <v>1E-3</v>
      </c>
    </row>
    <row r="160" spans="1:5" x14ac:dyDescent="0.2">
      <c r="A160">
        <v>255</v>
      </c>
      <c r="B160">
        <v>1E-3</v>
      </c>
      <c r="C160">
        <v>1.4999999999999999E-2</v>
      </c>
      <c r="D160">
        <v>-1.4E-2</v>
      </c>
      <c r="E160">
        <v>1E-3</v>
      </c>
    </row>
    <row r="161" spans="1:5" x14ac:dyDescent="0.2">
      <c r="A161">
        <v>258</v>
      </c>
      <c r="B161">
        <v>1E-3</v>
      </c>
      <c r="C161">
        <v>1.4999999999999999E-2</v>
      </c>
      <c r="D161">
        <v>-1.4E-2</v>
      </c>
      <c r="E161">
        <v>1E-3</v>
      </c>
    </row>
    <row r="162" spans="1:5" x14ac:dyDescent="0.2">
      <c r="A162">
        <v>308</v>
      </c>
      <c r="B162">
        <v>1</v>
      </c>
      <c r="C162">
        <v>2.9000000000000001E-2</v>
      </c>
      <c r="D162">
        <v>1</v>
      </c>
      <c r="E162">
        <v>2E-3</v>
      </c>
    </row>
    <row r="163" spans="1:5" x14ac:dyDescent="0.2">
      <c r="A163">
        <v>324</v>
      </c>
      <c r="B163">
        <v>1E-3</v>
      </c>
      <c r="C163">
        <v>1.4999999999999999E-2</v>
      </c>
      <c r="D163">
        <v>-1.4E-2</v>
      </c>
      <c r="E163">
        <v>1E-3</v>
      </c>
    </row>
    <row r="164" spans="1:5" x14ac:dyDescent="0.2">
      <c r="A164" t="s">
        <v>139</v>
      </c>
      <c r="B164">
        <v>0.125</v>
      </c>
      <c r="C164">
        <v>3.0000000000000001E-3</v>
      </c>
      <c r="D164">
        <v>0.123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H1" workbookViewId="0">
      <selection activeCell="S5" sqref="S5"/>
    </sheetView>
  </sheetViews>
  <sheetFormatPr baseColWidth="10" defaultRowHeight="15" x14ac:dyDescent="0.2"/>
  <cols>
    <col min="1" max="4" width="10" customWidth="1"/>
    <col min="5" max="5" width="8" customWidth="1"/>
    <col min="6" max="6" width="5.109375" customWidth="1"/>
    <col min="7" max="7" width="9.44140625" customWidth="1"/>
    <col min="9" max="9" width="6.109375" customWidth="1"/>
    <col min="10" max="10" width="8.6640625" customWidth="1"/>
    <col min="11" max="11" width="5.6640625" customWidth="1"/>
    <col min="12" max="13" width="13.6640625" customWidth="1"/>
    <col min="14" max="14" width="7.88671875" customWidth="1"/>
    <col min="16" max="16" width="9.21875" customWidth="1"/>
    <col min="18" max="18" width="12.88671875" customWidth="1"/>
  </cols>
  <sheetData>
    <row r="1" spans="1:19" x14ac:dyDescent="0.2">
      <c r="A1" t="s">
        <v>283</v>
      </c>
      <c r="B1" t="s">
        <v>167</v>
      </c>
      <c r="C1" t="s">
        <v>276</v>
      </c>
      <c r="D1" t="s">
        <v>277</v>
      </c>
      <c r="E1" t="s">
        <v>285</v>
      </c>
      <c r="F1" t="s">
        <v>236</v>
      </c>
      <c r="G1" t="s">
        <v>299</v>
      </c>
      <c r="I1" t="s">
        <v>167</v>
      </c>
      <c r="J1" t="s">
        <v>285</v>
      </c>
      <c r="K1" t="s">
        <v>171</v>
      </c>
      <c r="L1" t="s">
        <v>302</v>
      </c>
      <c r="M1" t="s">
        <v>304</v>
      </c>
      <c r="N1" t="s">
        <v>236</v>
      </c>
      <c r="O1" t="s">
        <v>299</v>
      </c>
      <c r="P1" t="s">
        <v>300</v>
      </c>
      <c r="Q1" t="s">
        <v>301</v>
      </c>
      <c r="R1" t="s">
        <v>303</v>
      </c>
      <c r="S1" t="s">
        <v>304</v>
      </c>
    </row>
    <row r="2" spans="1:19" x14ac:dyDescent="0.2">
      <c r="A2" t="str">
        <f>A3</f>
        <v>p1</v>
      </c>
      <c r="B2" t="s">
        <v>298</v>
      </c>
      <c r="C2" t="s">
        <v>296</v>
      </c>
      <c r="D2">
        <v>3.7699999999999997E-2</v>
      </c>
      <c r="F2">
        <v>22</v>
      </c>
      <c r="G2">
        <f>D2^2*F2</f>
        <v>3.1268379999999991E-2</v>
      </c>
      <c r="I2" t="s">
        <v>174</v>
      </c>
      <c r="J2">
        <f>SUM(E2,E7,E12,E17,E22,E27,E32,E37,E42,E47,E52,E57)</f>
        <v>1</v>
      </c>
      <c r="K2">
        <v>12</v>
      </c>
      <c r="L2">
        <v>0.45960000000000001</v>
      </c>
      <c r="M2">
        <v>0.45960000000000001</v>
      </c>
      <c r="N2">
        <f t="shared" ref="N2:O6" si="0">SUM(F2,F7,F12,F17,F22,F27,F32,F37,F42,F47,F52,F57)</f>
        <v>416</v>
      </c>
      <c r="O2">
        <f t="shared" si="0"/>
        <v>6.4720103199999999</v>
      </c>
      <c r="P2">
        <v>9</v>
      </c>
      <c r="Q2">
        <f>O2/N2</f>
        <v>1.5557717115384615E-2</v>
      </c>
      <c r="R2">
        <v>0.88149999999999995</v>
      </c>
      <c r="S2">
        <v>0.88149999999999995</v>
      </c>
    </row>
    <row r="3" spans="1:19" x14ac:dyDescent="0.2">
      <c r="A3" t="s">
        <v>284</v>
      </c>
      <c r="B3" t="s">
        <v>278</v>
      </c>
      <c r="C3" t="s">
        <v>279</v>
      </c>
      <c r="D3">
        <v>0.3881</v>
      </c>
      <c r="F3">
        <v>54</v>
      </c>
      <c r="G3">
        <f t="shared" ref="G3:G61" si="1">D3^2*F3</f>
        <v>8.1335669399999997</v>
      </c>
      <c r="I3" t="s">
        <v>90</v>
      </c>
      <c r="J3">
        <f>SUM(E3,E8,E13,E18,E23,E28,E33,E38,E43,E48,E53,E58)</f>
        <v>5</v>
      </c>
      <c r="K3">
        <v>12</v>
      </c>
      <c r="L3">
        <v>1.839E-4</v>
      </c>
      <c r="M3">
        <v>3.0650000000000002E-4</v>
      </c>
      <c r="N3">
        <f t="shared" si="0"/>
        <v>725</v>
      </c>
      <c r="O3">
        <f t="shared" si="0"/>
        <v>112.33781379999998</v>
      </c>
      <c r="P3">
        <v>85</v>
      </c>
      <c r="Q3">
        <f>O3/N3</f>
        <v>0.15494870868965513</v>
      </c>
      <c r="R3">
        <v>2.2369999999999998E-3</v>
      </c>
      <c r="S3">
        <v>4.5133329999999996E-3</v>
      </c>
    </row>
    <row r="4" spans="1:19" x14ac:dyDescent="0.2">
      <c r="A4" t="str">
        <f>A3</f>
        <v>p1</v>
      </c>
      <c r="B4" t="s">
        <v>280</v>
      </c>
      <c r="C4" t="s">
        <v>279</v>
      </c>
      <c r="D4">
        <v>0.15340000000000001</v>
      </c>
      <c r="F4">
        <f>F3</f>
        <v>54</v>
      </c>
      <c r="G4">
        <f t="shared" si="1"/>
        <v>1.2707042400000002</v>
      </c>
      <c r="I4" t="s">
        <v>91</v>
      </c>
      <c r="J4">
        <f>SUM(E4,E9,E14,E19,E24,E29,E34,E39,E44,E49,E54,E59)</f>
        <v>5</v>
      </c>
      <c r="K4">
        <v>12</v>
      </c>
      <c r="L4">
        <v>1.839E-4</v>
      </c>
      <c r="M4">
        <v>3.0650000000000002E-4</v>
      </c>
      <c r="N4">
        <f t="shared" si="0"/>
        <v>725</v>
      </c>
      <c r="O4">
        <f t="shared" si="0"/>
        <v>57.780426259999992</v>
      </c>
      <c r="P4">
        <v>38</v>
      </c>
      <c r="Q4">
        <f>O4/N4</f>
        <v>7.9697139668965508E-2</v>
      </c>
      <c r="R4">
        <v>2.7079999999999999E-3</v>
      </c>
      <c r="S4">
        <v>4.5133329999999996E-3</v>
      </c>
    </row>
    <row r="5" spans="1:19" x14ac:dyDescent="0.2">
      <c r="A5" t="str">
        <f>A4</f>
        <v>p1</v>
      </c>
      <c r="B5" t="s">
        <v>281</v>
      </c>
      <c r="C5" t="s">
        <v>279</v>
      </c>
      <c r="D5">
        <v>0.46039999999999998</v>
      </c>
      <c r="F5">
        <f>F4</f>
        <v>54</v>
      </c>
      <c r="G5">
        <f t="shared" si="1"/>
        <v>11.446280639999999</v>
      </c>
      <c r="I5" t="s">
        <v>92</v>
      </c>
      <c r="J5">
        <f>SUM(E5,E10,E15,E20,E25,E30,E35,E40,E45,E50,E55,E60)</f>
        <v>4</v>
      </c>
      <c r="K5">
        <v>12</v>
      </c>
      <c r="L5">
        <v>2.2360000000000001E-3</v>
      </c>
      <c r="M5">
        <v>2.7950000000000002E-3</v>
      </c>
      <c r="N5">
        <f t="shared" si="0"/>
        <v>725</v>
      </c>
      <c r="O5">
        <f t="shared" si="0"/>
        <v>166.97331421999996</v>
      </c>
      <c r="P5">
        <v>119</v>
      </c>
      <c r="Q5">
        <f>O5/N5</f>
        <v>0.23030801961379305</v>
      </c>
      <c r="R5">
        <v>7.0729999999999999E-6</v>
      </c>
      <c r="S5">
        <v>3.5364999999999998E-5</v>
      </c>
    </row>
    <row r="6" spans="1:19" x14ac:dyDescent="0.2">
      <c r="A6" t="str">
        <f>A5</f>
        <v>p1</v>
      </c>
      <c r="B6" t="s">
        <v>282</v>
      </c>
      <c r="C6" t="s">
        <v>279</v>
      </c>
      <c r="D6">
        <v>0.3206</v>
      </c>
      <c r="E6">
        <v>1</v>
      </c>
      <c r="F6">
        <f>F5</f>
        <v>54</v>
      </c>
      <c r="G6">
        <f t="shared" si="1"/>
        <v>5.5503554399999997</v>
      </c>
      <c r="I6" t="s">
        <v>93</v>
      </c>
      <c r="J6">
        <f>SUM(E6,E11,E16,E21,E26,E31,E36,E41,E46,E51,E56,E61)</f>
        <v>6</v>
      </c>
      <c r="K6">
        <v>12</v>
      </c>
      <c r="L6">
        <v>1.111E-5</v>
      </c>
      <c r="M6">
        <v>5.5550000000000002E-5</v>
      </c>
      <c r="N6">
        <f t="shared" si="0"/>
        <v>725</v>
      </c>
      <c r="O6">
        <f t="shared" si="0"/>
        <v>67.751503490000005</v>
      </c>
      <c r="P6">
        <v>65</v>
      </c>
      <c r="Q6">
        <f>O6/N6</f>
        <v>9.3450349641379313E-2</v>
      </c>
      <c r="R6">
        <v>0.3931</v>
      </c>
      <c r="S6">
        <v>0.49137500000000001</v>
      </c>
    </row>
    <row r="7" spans="1:19" x14ac:dyDescent="0.2">
      <c r="A7" t="str">
        <f>A8</f>
        <v>p2</v>
      </c>
      <c r="B7" t="s">
        <v>298</v>
      </c>
      <c r="C7" t="s">
        <v>279</v>
      </c>
      <c r="D7">
        <v>7.6399999999999996E-2</v>
      </c>
      <c r="F7">
        <v>46</v>
      </c>
      <c r="G7">
        <f t="shared" si="1"/>
        <v>0.26850015999999999</v>
      </c>
    </row>
    <row r="8" spans="1:19" x14ac:dyDescent="0.2">
      <c r="A8" t="s">
        <v>286</v>
      </c>
      <c r="B8" t="s">
        <v>278</v>
      </c>
      <c r="C8" t="s">
        <v>279</v>
      </c>
      <c r="D8">
        <v>0.31069999999999998</v>
      </c>
      <c r="F8">
        <v>58</v>
      </c>
      <c r="G8">
        <f t="shared" si="1"/>
        <v>5.5990004199999994</v>
      </c>
    </row>
    <row r="9" spans="1:19" x14ac:dyDescent="0.2">
      <c r="A9" t="str">
        <f>A8</f>
        <v>p2</v>
      </c>
      <c r="B9" t="s">
        <v>280</v>
      </c>
      <c r="C9" t="s">
        <v>279</v>
      </c>
      <c r="D9">
        <v>0.22850000000000001</v>
      </c>
      <c r="F9">
        <f>F8</f>
        <v>58</v>
      </c>
      <c r="G9">
        <f t="shared" si="1"/>
        <v>3.0283104999999999</v>
      </c>
    </row>
    <row r="10" spans="1:19" x14ac:dyDescent="0.2">
      <c r="A10" t="str">
        <f>A9</f>
        <v>p2</v>
      </c>
      <c r="B10" t="s">
        <v>281</v>
      </c>
      <c r="C10" t="s">
        <v>279</v>
      </c>
      <c r="D10">
        <v>0.44109999999999999</v>
      </c>
      <c r="E10">
        <v>1</v>
      </c>
      <c r="F10">
        <f>F9</f>
        <v>58</v>
      </c>
      <c r="G10">
        <f t="shared" si="1"/>
        <v>11.285014179999999</v>
      </c>
    </row>
    <row r="11" spans="1:19" x14ac:dyDescent="0.2">
      <c r="A11" t="str">
        <f>A10</f>
        <v>p2</v>
      </c>
      <c r="B11" t="s">
        <v>282</v>
      </c>
      <c r="C11" t="s">
        <v>279</v>
      </c>
      <c r="D11">
        <v>0.23380000000000001</v>
      </c>
      <c r="E11">
        <v>1</v>
      </c>
      <c r="F11">
        <f>F10</f>
        <v>58</v>
      </c>
      <c r="G11">
        <f t="shared" si="1"/>
        <v>3.1704215200000005</v>
      </c>
    </row>
    <row r="12" spans="1:19" x14ac:dyDescent="0.2">
      <c r="A12" t="str">
        <f>A13</f>
        <v>p3</v>
      </c>
      <c r="B12" t="s">
        <v>298</v>
      </c>
      <c r="C12" t="s">
        <v>279</v>
      </c>
      <c r="D12">
        <v>0.1736</v>
      </c>
      <c r="F12">
        <v>30</v>
      </c>
      <c r="G12">
        <f t="shared" si="1"/>
        <v>0.90410880000000005</v>
      </c>
    </row>
    <row r="13" spans="1:19" x14ac:dyDescent="0.2">
      <c r="A13" t="s">
        <v>287</v>
      </c>
      <c r="B13" t="s">
        <v>278</v>
      </c>
      <c r="C13" t="s">
        <v>279</v>
      </c>
      <c r="D13">
        <v>0.37940000000000002</v>
      </c>
      <c r="F13">
        <v>60</v>
      </c>
      <c r="G13">
        <f t="shared" si="1"/>
        <v>8.6366616000000018</v>
      </c>
    </row>
    <row r="14" spans="1:19" x14ac:dyDescent="0.2">
      <c r="A14" t="str">
        <f>A13</f>
        <v>p3</v>
      </c>
      <c r="B14" t="s">
        <v>280</v>
      </c>
      <c r="C14" t="s">
        <v>279</v>
      </c>
      <c r="D14">
        <v>0.35449999999999998</v>
      </c>
      <c r="E14">
        <v>1</v>
      </c>
      <c r="F14">
        <f>F13</f>
        <v>60</v>
      </c>
      <c r="G14">
        <f t="shared" si="1"/>
        <v>7.540214999999999</v>
      </c>
    </row>
    <row r="15" spans="1:19" x14ac:dyDescent="0.2">
      <c r="A15" t="str">
        <f>A14</f>
        <v>p3</v>
      </c>
      <c r="B15" t="s">
        <v>281</v>
      </c>
      <c r="C15" t="s">
        <v>279</v>
      </c>
      <c r="D15">
        <v>0.64459999999999995</v>
      </c>
      <c r="F15">
        <f>F14</f>
        <v>60</v>
      </c>
      <c r="G15">
        <f t="shared" si="1"/>
        <v>24.930549599999996</v>
      </c>
    </row>
    <row r="16" spans="1:19" x14ac:dyDescent="0.2">
      <c r="A16" t="str">
        <f>A15</f>
        <v>p3</v>
      </c>
      <c r="B16" t="s">
        <v>282</v>
      </c>
      <c r="C16" t="s">
        <v>279</v>
      </c>
      <c r="D16">
        <v>0.31040000000000001</v>
      </c>
      <c r="E16">
        <v>1</v>
      </c>
      <c r="F16">
        <f>F15</f>
        <v>60</v>
      </c>
      <c r="G16">
        <f t="shared" si="1"/>
        <v>5.7808896000000001</v>
      </c>
    </row>
    <row r="17" spans="1:7" x14ac:dyDescent="0.2">
      <c r="A17" t="str">
        <f>A18</f>
        <v>p4</v>
      </c>
      <c r="B17" t="s">
        <v>298</v>
      </c>
      <c r="C17" t="s">
        <v>279</v>
      </c>
      <c r="D17">
        <v>5.9400000000000001E-2</v>
      </c>
      <c r="F17">
        <v>47</v>
      </c>
      <c r="G17">
        <f t="shared" si="1"/>
        <v>0.16583292000000002</v>
      </c>
    </row>
    <row r="18" spans="1:7" x14ac:dyDescent="0.2">
      <c r="A18" t="s">
        <v>288</v>
      </c>
      <c r="B18" t="s">
        <v>278</v>
      </c>
      <c r="C18" t="s">
        <v>279</v>
      </c>
      <c r="D18">
        <v>0.33910000000000001</v>
      </c>
      <c r="F18">
        <v>65</v>
      </c>
      <c r="G18">
        <f t="shared" si="1"/>
        <v>7.4742726500000005</v>
      </c>
    </row>
    <row r="19" spans="1:7" x14ac:dyDescent="0.2">
      <c r="A19" t="str">
        <f>A18</f>
        <v>p4</v>
      </c>
      <c r="B19" t="s">
        <v>280</v>
      </c>
      <c r="C19" t="s">
        <v>279</v>
      </c>
      <c r="D19">
        <v>0.3125</v>
      </c>
      <c r="E19">
        <v>1</v>
      </c>
      <c r="F19">
        <f>F18</f>
        <v>65</v>
      </c>
      <c r="G19">
        <f t="shared" si="1"/>
        <v>6.34765625</v>
      </c>
    </row>
    <row r="20" spans="1:7" x14ac:dyDescent="0.2">
      <c r="A20" t="str">
        <f>A19</f>
        <v>p4</v>
      </c>
      <c r="B20" t="s">
        <v>281</v>
      </c>
      <c r="C20" t="s">
        <v>279</v>
      </c>
      <c r="D20">
        <v>0.29780000000000001</v>
      </c>
      <c r="F20">
        <f>F19</f>
        <v>65</v>
      </c>
      <c r="G20">
        <f t="shared" si="1"/>
        <v>5.7645146</v>
      </c>
    </row>
    <row r="21" spans="1:7" x14ac:dyDescent="0.2">
      <c r="A21" t="str">
        <f>A20</f>
        <v>p4</v>
      </c>
      <c r="B21" t="s">
        <v>282</v>
      </c>
      <c r="C21" t="s">
        <v>279</v>
      </c>
      <c r="D21">
        <v>0.37219999999999998</v>
      </c>
      <c r="F21">
        <f>F20</f>
        <v>65</v>
      </c>
      <c r="G21">
        <f t="shared" si="1"/>
        <v>9.0046345999999993</v>
      </c>
    </row>
    <row r="22" spans="1:7" x14ac:dyDescent="0.2">
      <c r="A22" t="str">
        <f>A23</f>
        <v>p5</v>
      </c>
      <c r="B22" t="s">
        <v>298</v>
      </c>
      <c r="C22" t="s">
        <v>296</v>
      </c>
      <c r="D22">
        <v>4.4600000000000001E-2</v>
      </c>
      <c r="F22">
        <v>26</v>
      </c>
      <c r="G22">
        <f t="shared" si="1"/>
        <v>5.1718160000000006E-2</v>
      </c>
    </row>
    <row r="23" spans="1:7" x14ac:dyDescent="0.2">
      <c r="A23" t="s">
        <v>289</v>
      </c>
      <c r="B23" t="s">
        <v>278</v>
      </c>
      <c r="C23" t="s">
        <v>279</v>
      </c>
      <c r="D23">
        <v>0.45440000000000003</v>
      </c>
      <c r="E23">
        <v>1</v>
      </c>
      <c r="F23">
        <v>48</v>
      </c>
      <c r="G23">
        <f t="shared" si="1"/>
        <v>9.9110092800000018</v>
      </c>
    </row>
    <row r="24" spans="1:7" x14ac:dyDescent="0.2">
      <c r="A24" t="str">
        <f>A23</f>
        <v>p5</v>
      </c>
      <c r="B24" t="s">
        <v>280</v>
      </c>
      <c r="C24" t="s">
        <v>279</v>
      </c>
      <c r="D24">
        <v>0.39269999999999999</v>
      </c>
      <c r="E24">
        <v>1</v>
      </c>
      <c r="F24">
        <f>F23</f>
        <v>48</v>
      </c>
      <c r="G24">
        <f t="shared" si="1"/>
        <v>7.4022379200000001</v>
      </c>
    </row>
    <row r="25" spans="1:7" x14ac:dyDescent="0.2">
      <c r="A25" t="str">
        <f>A24</f>
        <v>p5</v>
      </c>
      <c r="B25" t="s">
        <v>281</v>
      </c>
      <c r="C25" t="s">
        <v>279</v>
      </c>
      <c r="D25">
        <v>0.63570000000000004</v>
      </c>
      <c r="F25">
        <f>F24</f>
        <v>48</v>
      </c>
      <c r="G25">
        <f t="shared" si="1"/>
        <v>19.397495520000003</v>
      </c>
    </row>
    <row r="26" spans="1:7" x14ac:dyDescent="0.2">
      <c r="A26" t="str">
        <f>A25</f>
        <v>p5</v>
      </c>
      <c r="B26" t="s">
        <v>282</v>
      </c>
      <c r="C26" t="s">
        <v>279</v>
      </c>
      <c r="D26">
        <v>0.30409999999999998</v>
      </c>
      <c r="E26">
        <v>1</v>
      </c>
      <c r="F26">
        <f>F25</f>
        <v>48</v>
      </c>
      <c r="G26">
        <f t="shared" si="1"/>
        <v>4.4388868800000001</v>
      </c>
    </row>
    <row r="27" spans="1:7" x14ac:dyDescent="0.2">
      <c r="A27" t="str">
        <f>A28</f>
        <v>p6</v>
      </c>
      <c r="B27" t="s">
        <v>298</v>
      </c>
      <c r="C27" t="s">
        <v>296</v>
      </c>
      <c r="D27">
        <v>0</v>
      </c>
      <c r="F27">
        <v>29</v>
      </c>
      <c r="G27">
        <f t="shared" si="1"/>
        <v>0</v>
      </c>
    </row>
    <row r="28" spans="1:7" x14ac:dyDescent="0.2">
      <c r="A28" t="s">
        <v>290</v>
      </c>
      <c r="B28" t="s">
        <v>278</v>
      </c>
      <c r="C28" t="s">
        <v>279</v>
      </c>
      <c r="D28">
        <v>0.39639999999999997</v>
      </c>
      <c r="F28">
        <v>57</v>
      </c>
      <c r="G28">
        <f t="shared" si="1"/>
        <v>8.9565787199999995</v>
      </c>
    </row>
    <row r="29" spans="1:7" x14ac:dyDescent="0.2">
      <c r="A29" t="str">
        <f>A28</f>
        <v>p6</v>
      </c>
      <c r="B29" t="s">
        <v>280</v>
      </c>
      <c r="C29" t="s">
        <v>279</v>
      </c>
      <c r="D29">
        <v>0.2387</v>
      </c>
      <c r="F29">
        <f>F28</f>
        <v>57</v>
      </c>
      <c r="G29">
        <f t="shared" si="1"/>
        <v>3.2477283299999997</v>
      </c>
    </row>
    <row r="30" spans="1:7" x14ac:dyDescent="0.2">
      <c r="A30" t="str">
        <f>A29</f>
        <v>p6</v>
      </c>
      <c r="B30" t="s">
        <v>281</v>
      </c>
      <c r="C30" t="s">
        <v>279</v>
      </c>
      <c r="D30">
        <v>0.41249999999999998</v>
      </c>
      <c r="F30">
        <f>F29</f>
        <v>57</v>
      </c>
      <c r="G30">
        <f t="shared" si="1"/>
        <v>9.6989062499999985</v>
      </c>
    </row>
    <row r="31" spans="1:7" x14ac:dyDescent="0.2">
      <c r="A31" t="str">
        <f>A30</f>
        <v>p6</v>
      </c>
      <c r="B31" t="s">
        <v>282</v>
      </c>
      <c r="C31" t="s">
        <v>279</v>
      </c>
      <c r="D31">
        <v>0.23469999999999999</v>
      </c>
      <c r="F31">
        <f>F30</f>
        <v>57</v>
      </c>
      <c r="G31">
        <f t="shared" si="1"/>
        <v>3.1397931299999997</v>
      </c>
    </row>
    <row r="32" spans="1:7" x14ac:dyDescent="0.2">
      <c r="A32" t="str">
        <f>A33</f>
        <v>p7</v>
      </c>
      <c r="B32" t="s">
        <v>298</v>
      </c>
      <c r="C32" t="s">
        <v>279</v>
      </c>
      <c r="D32">
        <v>8.2600000000000007E-2</v>
      </c>
      <c r="E32">
        <v>1</v>
      </c>
      <c r="F32">
        <v>43</v>
      </c>
      <c r="G32">
        <f t="shared" si="1"/>
        <v>0.29337868000000006</v>
      </c>
    </row>
    <row r="33" spans="1:7" x14ac:dyDescent="0.2">
      <c r="A33" t="s">
        <v>291</v>
      </c>
      <c r="B33" t="s">
        <v>278</v>
      </c>
      <c r="C33" t="s">
        <v>279</v>
      </c>
      <c r="D33">
        <v>0.50319999999999998</v>
      </c>
      <c r="E33">
        <v>1</v>
      </c>
      <c r="F33">
        <v>60</v>
      </c>
      <c r="G33">
        <f t="shared" si="1"/>
        <v>15.192614399999998</v>
      </c>
    </row>
    <row r="34" spans="1:7" x14ac:dyDescent="0.2">
      <c r="A34" t="str">
        <f>A33</f>
        <v>p7</v>
      </c>
      <c r="B34" t="s">
        <v>280</v>
      </c>
      <c r="C34" t="s">
        <v>279</v>
      </c>
      <c r="D34">
        <v>0.31459999999999999</v>
      </c>
      <c r="E34">
        <v>1</v>
      </c>
      <c r="F34">
        <f>F33</f>
        <v>60</v>
      </c>
      <c r="G34">
        <f t="shared" si="1"/>
        <v>5.9383895999999998</v>
      </c>
    </row>
    <row r="35" spans="1:7" x14ac:dyDescent="0.2">
      <c r="A35" t="str">
        <f>A34</f>
        <v>p7</v>
      </c>
      <c r="B35" t="s">
        <v>281</v>
      </c>
      <c r="C35" t="s">
        <v>279</v>
      </c>
      <c r="D35">
        <v>0.37830000000000003</v>
      </c>
      <c r="F35">
        <f>F34</f>
        <v>60</v>
      </c>
      <c r="G35">
        <f t="shared" si="1"/>
        <v>8.5866534000000012</v>
      </c>
    </row>
    <row r="36" spans="1:7" x14ac:dyDescent="0.2">
      <c r="A36" t="str">
        <f>A35</f>
        <v>p7</v>
      </c>
      <c r="B36" t="s">
        <v>282</v>
      </c>
      <c r="C36" t="s">
        <v>279</v>
      </c>
      <c r="D36">
        <v>0.26050000000000001</v>
      </c>
      <c r="F36">
        <f>F35</f>
        <v>60</v>
      </c>
      <c r="G36">
        <f t="shared" si="1"/>
        <v>4.0716150000000004</v>
      </c>
    </row>
    <row r="37" spans="1:7" x14ac:dyDescent="0.2">
      <c r="A37" t="str">
        <f>A38</f>
        <v>p8</v>
      </c>
      <c r="B37" t="s">
        <v>298</v>
      </c>
      <c r="C37" t="s">
        <v>296</v>
      </c>
      <c r="D37">
        <v>2.7300000000000001E-2</v>
      </c>
      <c r="F37">
        <v>26</v>
      </c>
      <c r="G37">
        <f t="shared" si="1"/>
        <v>1.9377540000000002E-2</v>
      </c>
    </row>
    <row r="38" spans="1:7" x14ac:dyDescent="0.2">
      <c r="A38" t="s">
        <v>292</v>
      </c>
      <c r="B38" t="s">
        <v>278</v>
      </c>
      <c r="C38" t="s">
        <v>279</v>
      </c>
      <c r="D38">
        <v>0.42370000000000002</v>
      </c>
      <c r="F38">
        <v>47</v>
      </c>
      <c r="G38">
        <f t="shared" si="1"/>
        <v>8.43751943</v>
      </c>
    </row>
    <row r="39" spans="1:7" x14ac:dyDescent="0.2">
      <c r="A39" t="str">
        <f>A38</f>
        <v>p8</v>
      </c>
      <c r="B39" t="s">
        <v>280</v>
      </c>
      <c r="C39" t="s">
        <v>279</v>
      </c>
      <c r="D39">
        <v>0.2495</v>
      </c>
      <c r="F39">
        <f>F38</f>
        <v>47</v>
      </c>
      <c r="G39">
        <f t="shared" si="1"/>
        <v>2.9257617499999999</v>
      </c>
    </row>
    <row r="40" spans="1:7" x14ac:dyDescent="0.2">
      <c r="A40" t="str">
        <f>A39</f>
        <v>p8</v>
      </c>
      <c r="B40" t="s">
        <v>281</v>
      </c>
      <c r="C40" t="s">
        <v>279</v>
      </c>
      <c r="D40">
        <v>0.50800000000000001</v>
      </c>
      <c r="F40">
        <f>F39</f>
        <v>47</v>
      </c>
      <c r="G40">
        <f t="shared" si="1"/>
        <v>12.129008000000001</v>
      </c>
    </row>
    <row r="41" spans="1:7" x14ac:dyDescent="0.2">
      <c r="A41" t="str">
        <f>A40</f>
        <v>p8</v>
      </c>
      <c r="B41" t="s">
        <v>282</v>
      </c>
      <c r="C41" t="s">
        <v>279</v>
      </c>
      <c r="D41">
        <v>0.2661</v>
      </c>
      <c r="E41">
        <v>1</v>
      </c>
      <c r="F41">
        <f>F40</f>
        <v>47</v>
      </c>
      <c r="G41">
        <f t="shared" si="1"/>
        <v>3.3280328699999999</v>
      </c>
    </row>
    <row r="42" spans="1:7" x14ac:dyDescent="0.2">
      <c r="A42" t="str">
        <f>A43</f>
        <v>p9</v>
      </c>
      <c r="B42" t="s">
        <v>298</v>
      </c>
      <c r="C42" t="s">
        <v>296</v>
      </c>
      <c r="D42">
        <v>0.20699999999999999</v>
      </c>
      <c r="F42">
        <v>50</v>
      </c>
      <c r="G42">
        <f t="shared" si="1"/>
        <v>2.1424499999999997</v>
      </c>
    </row>
    <row r="43" spans="1:7" x14ac:dyDescent="0.2">
      <c r="A43" t="s">
        <v>293</v>
      </c>
      <c r="B43" t="s">
        <v>278</v>
      </c>
      <c r="C43" t="s">
        <v>279</v>
      </c>
      <c r="D43">
        <v>0.3831</v>
      </c>
      <c r="E43">
        <v>1</v>
      </c>
      <c r="F43">
        <v>80</v>
      </c>
      <c r="G43">
        <f t="shared" si="1"/>
        <v>11.741248799999999</v>
      </c>
    </row>
    <row r="44" spans="1:7" x14ac:dyDescent="0.2">
      <c r="A44" t="str">
        <f>A43</f>
        <v>p9</v>
      </c>
      <c r="B44" t="s">
        <v>280</v>
      </c>
      <c r="C44" t="s">
        <v>279</v>
      </c>
      <c r="D44">
        <v>0.23949999999999999</v>
      </c>
      <c r="F44">
        <f>F43</f>
        <v>80</v>
      </c>
      <c r="G44">
        <f t="shared" si="1"/>
        <v>4.5888199999999992</v>
      </c>
    </row>
    <row r="45" spans="1:7" x14ac:dyDescent="0.2">
      <c r="A45" t="str">
        <f>A44</f>
        <v>p9</v>
      </c>
      <c r="B45" t="s">
        <v>281</v>
      </c>
      <c r="C45" t="s">
        <v>279</v>
      </c>
      <c r="D45">
        <v>0.54569999999999996</v>
      </c>
      <c r="F45">
        <f>F44</f>
        <v>80</v>
      </c>
      <c r="G45">
        <f t="shared" si="1"/>
        <v>23.823079199999995</v>
      </c>
    </row>
    <row r="46" spans="1:7" x14ac:dyDescent="0.2">
      <c r="A46" t="str">
        <f>A45</f>
        <v>p9</v>
      </c>
      <c r="B46" t="s">
        <v>282</v>
      </c>
      <c r="C46" t="s">
        <v>279</v>
      </c>
      <c r="D46">
        <v>0.4289</v>
      </c>
      <c r="F46">
        <f>F45</f>
        <v>80</v>
      </c>
      <c r="G46">
        <f t="shared" si="1"/>
        <v>14.716416800000001</v>
      </c>
    </row>
    <row r="47" spans="1:7" x14ac:dyDescent="0.2">
      <c r="A47" t="str">
        <f>A48</f>
        <v>p10</v>
      </c>
      <c r="B47" t="s">
        <v>298</v>
      </c>
      <c r="C47" t="s">
        <v>296</v>
      </c>
      <c r="D47">
        <v>1.9599999999999999E-2</v>
      </c>
      <c r="F47">
        <v>25</v>
      </c>
      <c r="G47">
        <f t="shared" si="1"/>
        <v>9.6039999999999997E-3</v>
      </c>
    </row>
    <row r="48" spans="1:7" x14ac:dyDescent="0.2">
      <c r="A48" t="s">
        <v>294</v>
      </c>
      <c r="B48" t="s">
        <v>278</v>
      </c>
      <c r="C48" t="s">
        <v>279</v>
      </c>
      <c r="D48">
        <v>0.43709999999999999</v>
      </c>
      <c r="F48">
        <v>53</v>
      </c>
      <c r="G48">
        <f t="shared" si="1"/>
        <v>10.125989729999999</v>
      </c>
    </row>
    <row r="49" spans="1:7" x14ac:dyDescent="0.2">
      <c r="A49" t="str">
        <f>A48</f>
        <v>p10</v>
      </c>
      <c r="B49" t="s">
        <v>280</v>
      </c>
      <c r="C49" t="s">
        <v>279</v>
      </c>
      <c r="D49">
        <v>0.21920000000000001</v>
      </c>
      <c r="E49">
        <v>1</v>
      </c>
      <c r="F49">
        <f>F48</f>
        <v>53</v>
      </c>
      <c r="G49">
        <f t="shared" si="1"/>
        <v>2.5465779200000003</v>
      </c>
    </row>
    <row r="50" spans="1:7" x14ac:dyDescent="0.2">
      <c r="A50" t="str">
        <f>A49</f>
        <v>p10</v>
      </c>
      <c r="B50" t="s">
        <v>281</v>
      </c>
      <c r="C50" t="s">
        <v>279</v>
      </c>
      <c r="D50">
        <v>0.49099999999999999</v>
      </c>
      <c r="E50">
        <v>1</v>
      </c>
      <c r="F50">
        <f>F49</f>
        <v>53</v>
      </c>
      <c r="G50">
        <f t="shared" si="1"/>
        <v>12.777293</v>
      </c>
    </row>
    <row r="51" spans="1:7" x14ac:dyDescent="0.2">
      <c r="A51" t="str">
        <f>A50</f>
        <v>p10</v>
      </c>
      <c r="B51" t="s">
        <v>282</v>
      </c>
      <c r="C51" t="s">
        <v>279</v>
      </c>
      <c r="D51">
        <v>0.24310000000000001</v>
      </c>
      <c r="F51">
        <f>F50</f>
        <v>53</v>
      </c>
      <c r="G51">
        <f t="shared" si="1"/>
        <v>3.1321733300000001</v>
      </c>
    </row>
    <row r="52" spans="1:7" x14ac:dyDescent="0.2">
      <c r="A52" t="str">
        <f>A53</f>
        <v>p11</v>
      </c>
      <c r="B52" t="s">
        <v>298</v>
      </c>
      <c r="C52" t="s">
        <v>296</v>
      </c>
      <c r="D52">
        <v>6.7999999999999996E-3</v>
      </c>
      <c r="F52">
        <v>52</v>
      </c>
      <c r="G52">
        <f t="shared" si="1"/>
        <v>2.4044800000000001E-3</v>
      </c>
    </row>
    <row r="53" spans="1:7" x14ac:dyDescent="0.2">
      <c r="A53" t="s">
        <v>295</v>
      </c>
      <c r="B53" t="s">
        <v>278</v>
      </c>
      <c r="C53" t="s">
        <v>279</v>
      </c>
      <c r="D53">
        <v>0.30109999999999998</v>
      </c>
      <c r="E53">
        <v>1</v>
      </c>
      <c r="F53">
        <v>100</v>
      </c>
      <c r="G53">
        <f t="shared" si="1"/>
        <v>9.066120999999999</v>
      </c>
    </row>
    <row r="54" spans="1:7" x14ac:dyDescent="0.2">
      <c r="A54" t="str">
        <f>A53</f>
        <v>p11</v>
      </c>
      <c r="B54" t="s">
        <v>280</v>
      </c>
      <c r="C54" t="s">
        <v>279</v>
      </c>
      <c r="D54">
        <v>0.3488</v>
      </c>
      <c r="F54">
        <f>F53</f>
        <v>100</v>
      </c>
      <c r="G54">
        <f t="shared" si="1"/>
        <v>12.166143999999999</v>
      </c>
    </row>
    <row r="55" spans="1:7" x14ac:dyDescent="0.2">
      <c r="A55" t="str">
        <f>A54</f>
        <v>p11</v>
      </c>
      <c r="B55" t="s">
        <v>281</v>
      </c>
      <c r="C55" t="s">
        <v>279</v>
      </c>
      <c r="D55">
        <v>0.50129999999999997</v>
      </c>
      <c r="E55">
        <v>1</v>
      </c>
      <c r="F55">
        <f>F54</f>
        <v>100</v>
      </c>
      <c r="G55">
        <f t="shared" si="1"/>
        <v>25.130168999999995</v>
      </c>
    </row>
    <row r="56" spans="1:7" x14ac:dyDescent="0.2">
      <c r="A56" t="str">
        <f>A55</f>
        <v>p11</v>
      </c>
      <c r="B56" t="s">
        <v>282</v>
      </c>
      <c r="C56" t="s">
        <v>279</v>
      </c>
      <c r="D56">
        <v>0.32890000000000003</v>
      </c>
      <c r="E56">
        <v>1</v>
      </c>
      <c r="F56">
        <f>F55</f>
        <v>100</v>
      </c>
      <c r="G56">
        <f t="shared" si="1"/>
        <v>10.817521000000003</v>
      </c>
    </row>
    <row r="57" spans="1:7" x14ac:dyDescent="0.2">
      <c r="A57" t="str">
        <f>A58</f>
        <v>p12</v>
      </c>
      <c r="B57" t="s">
        <v>298</v>
      </c>
      <c r="C57" t="s">
        <v>279</v>
      </c>
      <c r="D57">
        <v>0.3594</v>
      </c>
      <c r="F57">
        <v>20</v>
      </c>
      <c r="G57">
        <f t="shared" si="1"/>
        <v>2.5833672000000001</v>
      </c>
    </row>
    <row r="58" spans="1:7" x14ac:dyDescent="0.2">
      <c r="A58" t="s">
        <v>297</v>
      </c>
      <c r="B58" t="s">
        <v>278</v>
      </c>
      <c r="C58" t="s">
        <v>279</v>
      </c>
      <c r="D58">
        <v>0.45910000000000001</v>
      </c>
      <c r="E58">
        <v>1</v>
      </c>
      <c r="F58">
        <v>43</v>
      </c>
      <c r="G58">
        <f t="shared" si="1"/>
        <v>9.0632308300000002</v>
      </c>
    </row>
    <row r="59" spans="1:7" x14ac:dyDescent="0.2">
      <c r="A59" t="str">
        <f>A58</f>
        <v>p12</v>
      </c>
      <c r="B59" t="s">
        <v>280</v>
      </c>
      <c r="C59" t="s">
        <v>296</v>
      </c>
      <c r="D59">
        <v>0.13450000000000001</v>
      </c>
      <c r="F59">
        <f>F58</f>
        <v>43</v>
      </c>
      <c r="G59">
        <f t="shared" si="1"/>
        <v>0.77788075000000012</v>
      </c>
    </row>
    <row r="60" spans="1:7" x14ac:dyDescent="0.2">
      <c r="A60" t="str">
        <f>A59</f>
        <v>p12</v>
      </c>
      <c r="B60" t="s">
        <v>281</v>
      </c>
      <c r="C60" t="s">
        <v>279</v>
      </c>
      <c r="D60">
        <v>0.21590000000000001</v>
      </c>
      <c r="E60">
        <v>1</v>
      </c>
      <c r="F60">
        <f>F59</f>
        <v>43</v>
      </c>
      <c r="G60">
        <f t="shared" si="1"/>
        <v>2.0043508300000004</v>
      </c>
    </row>
    <row r="61" spans="1:7" x14ac:dyDescent="0.2">
      <c r="A61" t="str">
        <f>A60</f>
        <v>p12</v>
      </c>
      <c r="B61" t="s">
        <v>282</v>
      </c>
      <c r="C61" t="s">
        <v>296</v>
      </c>
      <c r="D61">
        <v>0.1182</v>
      </c>
      <c r="F61">
        <f>F60</f>
        <v>43</v>
      </c>
      <c r="G61">
        <f t="shared" si="1"/>
        <v>0.60076331999999999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B1"/>
    </sheetView>
  </sheetViews>
  <sheetFormatPr baseColWidth="10" defaultRowHeight="15" x14ac:dyDescent="0.2"/>
  <cols>
    <col min="1" max="1" width="29" customWidth="1"/>
    <col min="2" max="2" width="8.109375" customWidth="1"/>
    <col min="3" max="3" width="15" customWidth="1"/>
  </cols>
  <sheetData>
    <row r="1" spans="1:10" x14ac:dyDescent="0.2">
      <c r="A1" t="s">
        <v>306</v>
      </c>
    </row>
    <row r="3" spans="1:10" x14ac:dyDescent="0.2">
      <c r="A3" t="s">
        <v>307</v>
      </c>
    </row>
    <row r="4" spans="1:10" x14ac:dyDescent="0.2">
      <c r="A4" t="s">
        <v>308</v>
      </c>
    </row>
    <row r="5" spans="1:10" ht="15.75" x14ac:dyDescent="0.25">
      <c r="A5" t="s">
        <v>309</v>
      </c>
      <c r="B5">
        <v>0.4304</v>
      </c>
      <c r="C5" t="s">
        <v>310</v>
      </c>
      <c r="D5" s="9">
        <v>7.3000000000000001E-3</v>
      </c>
      <c r="E5" t="s">
        <v>311</v>
      </c>
      <c r="F5" s="9">
        <v>1.01E-2</v>
      </c>
      <c r="G5" t="s">
        <v>312</v>
      </c>
      <c r="H5">
        <v>0.47820000000000001</v>
      </c>
      <c r="I5" t="s">
        <v>313</v>
      </c>
      <c r="J5">
        <v>0.83960000000000001</v>
      </c>
    </row>
    <row r="6" spans="1:10" ht="15.75" x14ac:dyDescent="0.25">
      <c r="A6" t="s">
        <v>314</v>
      </c>
      <c r="B6" s="9">
        <v>0.505</v>
      </c>
      <c r="C6" t="s">
        <v>315</v>
      </c>
      <c r="D6">
        <v>1.14E-2</v>
      </c>
      <c r="E6" t="s">
        <v>316</v>
      </c>
      <c r="F6">
        <v>1.5100000000000001E-2</v>
      </c>
      <c r="G6" t="s">
        <v>317</v>
      </c>
      <c r="H6">
        <v>0.41599999999999998</v>
      </c>
      <c r="I6" t="s">
        <v>318</v>
      </c>
      <c r="J6" s="9">
        <v>0.84030000000000005</v>
      </c>
    </row>
    <row r="7" spans="1:10" x14ac:dyDescent="0.2">
      <c r="A7" t="s">
        <v>319</v>
      </c>
      <c r="B7">
        <v>0.45619999999999999</v>
      </c>
      <c r="C7" t="s">
        <v>320</v>
      </c>
      <c r="D7">
        <v>8.8000000000000005E-3</v>
      </c>
      <c r="E7" t="s">
        <v>321</v>
      </c>
      <c r="F7">
        <v>1.2E-2</v>
      </c>
      <c r="G7" t="s">
        <v>322</v>
      </c>
      <c r="H7">
        <v>0.45710000000000001</v>
      </c>
      <c r="I7" t="s">
        <v>323</v>
      </c>
      <c r="J7">
        <v>0.8407</v>
      </c>
    </row>
    <row r="8" spans="1:10" ht="15.75" x14ac:dyDescent="0.25">
      <c r="A8" t="s">
        <v>324</v>
      </c>
      <c r="B8">
        <v>320</v>
      </c>
      <c r="C8" t="s">
        <v>325</v>
      </c>
      <c r="D8">
        <v>0.16217999999999999</v>
      </c>
      <c r="E8" t="s">
        <v>326</v>
      </c>
      <c r="F8" s="9">
        <v>5.4036200000000001</v>
      </c>
    </row>
    <row r="9" spans="1:10" ht="15.75" x14ac:dyDescent="0.25">
      <c r="A9" t="s">
        <v>327</v>
      </c>
      <c r="B9">
        <v>198</v>
      </c>
      <c r="C9" t="s">
        <v>325</v>
      </c>
      <c r="D9" s="9">
        <v>-0.26211000000000001</v>
      </c>
      <c r="E9" t="s">
        <v>326</v>
      </c>
      <c r="F9">
        <v>4.8158599999999998</v>
      </c>
    </row>
    <row r="10" spans="1:10" x14ac:dyDescent="0.2">
      <c r="A10" t="s">
        <v>328</v>
      </c>
      <c r="B10">
        <v>3.5099999999999999E-2</v>
      </c>
    </row>
    <row r="11" spans="1:10" x14ac:dyDescent="0.2">
      <c r="A11" t="s">
        <v>329</v>
      </c>
      <c r="B11">
        <v>0.35659999999999997</v>
      </c>
    </row>
    <row r="12" spans="1:10" x14ac:dyDescent="0.2">
      <c r="A12" t="s">
        <v>330</v>
      </c>
      <c r="B12">
        <v>0.53580000000000005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81"/>
  <sheetViews>
    <sheetView topLeftCell="AT13" workbookViewId="0">
      <selection activeCell="BH32" sqref="BH32"/>
    </sheetView>
  </sheetViews>
  <sheetFormatPr baseColWidth="10" defaultRowHeight="15" x14ac:dyDescent="0.2"/>
  <cols>
    <col min="1" max="2" width="13.77734375" customWidth="1"/>
    <col min="7" max="8" width="13.109375" customWidth="1"/>
    <col min="16" max="16" width="13" customWidth="1"/>
    <col min="22" max="23" width="12.5546875" customWidth="1"/>
    <col min="72" max="72" width="14.33203125" customWidth="1"/>
  </cols>
  <sheetData>
    <row r="1" spans="1:84" x14ac:dyDescent="0.2">
      <c r="A1" t="s">
        <v>343</v>
      </c>
      <c r="B1" t="s">
        <v>331</v>
      </c>
      <c r="C1" t="s">
        <v>332</v>
      </c>
      <c r="D1" t="s">
        <v>333</v>
      </c>
      <c r="E1" t="s">
        <v>334</v>
      </c>
      <c r="F1" t="s">
        <v>335</v>
      </c>
      <c r="G1" t="s">
        <v>336</v>
      </c>
      <c r="H1" t="s">
        <v>337</v>
      </c>
      <c r="I1" t="s">
        <v>338</v>
      </c>
      <c r="J1" t="s">
        <v>339</v>
      </c>
      <c r="K1" t="s">
        <v>340</v>
      </c>
      <c r="L1" t="s">
        <v>341</v>
      </c>
      <c r="M1" t="s">
        <v>342</v>
      </c>
      <c r="P1" t="s">
        <v>360</v>
      </c>
      <c r="Q1" t="s">
        <v>331</v>
      </c>
      <c r="R1" t="s">
        <v>332</v>
      </c>
      <c r="S1" t="s">
        <v>333</v>
      </c>
      <c r="T1" t="s">
        <v>334</v>
      </c>
      <c r="U1" t="s">
        <v>335</v>
      </c>
      <c r="V1" t="s">
        <v>336</v>
      </c>
      <c r="W1" t="s">
        <v>337</v>
      </c>
      <c r="X1" t="s">
        <v>338</v>
      </c>
      <c r="Y1" t="s">
        <v>339</v>
      </c>
      <c r="Z1" t="s">
        <v>340</v>
      </c>
      <c r="AA1" t="s">
        <v>341</v>
      </c>
      <c r="AB1" t="s">
        <v>342</v>
      </c>
      <c r="AD1" t="s">
        <v>344</v>
      </c>
      <c r="AE1" t="s">
        <v>331</v>
      </c>
      <c r="AF1" t="s">
        <v>332</v>
      </c>
      <c r="AG1" t="s">
        <v>333</v>
      </c>
      <c r="AH1" t="s">
        <v>334</v>
      </c>
      <c r="AI1" t="s">
        <v>335</v>
      </c>
      <c r="AJ1" t="s">
        <v>336</v>
      </c>
      <c r="AK1" t="s">
        <v>337</v>
      </c>
      <c r="AL1" t="s">
        <v>338</v>
      </c>
      <c r="AM1" t="s">
        <v>339</v>
      </c>
      <c r="AN1" t="s">
        <v>340</v>
      </c>
      <c r="AO1" t="s">
        <v>341</v>
      </c>
      <c r="AP1" t="s">
        <v>342</v>
      </c>
      <c r="AR1" t="s">
        <v>345</v>
      </c>
      <c r="AS1" t="s">
        <v>331</v>
      </c>
      <c r="AT1" t="s">
        <v>332</v>
      </c>
      <c r="AU1" t="s">
        <v>333</v>
      </c>
      <c r="AV1" t="s">
        <v>334</v>
      </c>
      <c r="AW1" t="s">
        <v>335</v>
      </c>
      <c r="AX1" t="s">
        <v>336</v>
      </c>
      <c r="AY1" t="s">
        <v>337</v>
      </c>
      <c r="AZ1" t="s">
        <v>338</v>
      </c>
      <c r="BA1" t="s">
        <v>339</v>
      </c>
      <c r="BB1" t="s">
        <v>340</v>
      </c>
      <c r="BC1" t="s">
        <v>341</v>
      </c>
      <c r="BD1" t="s">
        <v>342</v>
      </c>
      <c r="BF1" t="s">
        <v>343</v>
      </c>
      <c r="BG1">
        <v>95</v>
      </c>
      <c r="BH1">
        <v>96</v>
      </c>
      <c r="BI1">
        <v>96</v>
      </c>
      <c r="BJ1">
        <v>96</v>
      </c>
      <c r="BK1">
        <v>96</v>
      </c>
      <c r="BL1">
        <v>95</v>
      </c>
      <c r="BM1">
        <v>96</v>
      </c>
      <c r="BN1">
        <v>96</v>
      </c>
      <c r="BO1">
        <v>96</v>
      </c>
      <c r="BP1">
        <v>95</v>
      </c>
      <c r="BQ1">
        <v>96</v>
      </c>
      <c r="BR1">
        <v>96</v>
      </c>
      <c r="BT1" t="s">
        <v>357</v>
      </c>
      <c r="BU1" t="s">
        <v>331</v>
      </c>
      <c r="BV1" t="s">
        <v>332</v>
      </c>
      <c r="BW1" t="s">
        <v>333</v>
      </c>
      <c r="BX1" t="s">
        <v>334</v>
      </c>
      <c r="BY1" t="s">
        <v>335</v>
      </c>
      <c r="BZ1" t="s">
        <v>336</v>
      </c>
      <c r="CA1" t="s">
        <v>337</v>
      </c>
      <c r="CB1" t="s">
        <v>338</v>
      </c>
      <c r="CC1" t="s">
        <v>339</v>
      </c>
      <c r="CD1" t="s">
        <v>340</v>
      </c>
      <c r="CE1" t="s">
        <v>341</v>
      </c>
      <c r="CF1" t="s">
        <v>342</v>
      </c>
    </row>
    <row r="2" spans="1:84" x14ac:dyDescent="0.2">
      <c r="A2" t="s">
        <v>331</v>
      </c>
      <c r="P2" t="s">
        <v>331</v>
      </c>
      <c r="AD2" t="s">
        <v>331</v>
      </c>
      <c r="AR2" t="s">
        <v>331</v>
      </c>
      <c r="BF2">
        <v>95</v>
      </c>
      <c r="BT2" t="s">
        <v>331</v>
      </c>
    </row>
    <row r="3" spans="1:84" x14ac:dyDescent="0.2">
      <c r="A3" t="s">
        <v>332</v>
      </c>
      <c r="B3">
        <v>0</v>
      </c>
      <c r="P3" t="s">
        <v>332</v>
      </c>
      <c r="Q3">
        <v>-6.2490000000000002E-3</v>
      </c>
      <c r="AD3" t="s">
        <v>332</v>
      </c>
      <c r="AE3">
        <v>-1.0711E-2</v>
      </c>
      <c r="AR3" t="s">
        <v>332</v>
      </c>
      <c r="AS3">
        <v>-3.6480000000000002E-3</v>
      </c>
      <c r="BF3">
        <v>96</v>
      </c>
      <c r="BG3">
        <v>0</v>
      </c>
      <c r="BT3" t="s">
        <v>332</v>
      </c>
      <c r="BU3">
        <v>-2.8300000000000001E-3</v>
      </c>
    </row>
    <row r="4" spans="1:84" x14ac:dyDescent="0.2">
      <c r="A4" t="s">
        <v>333</v>
      </c>
      <c r="B4">
        <v>171.05</v>
      </c>
      <c r="C4">
        <v>171.05</v>
      </c>
      <c r="P4" t="s">
        <v>333</v>
      </c>
      <c r="Q4">
        <v>1.8038999999999999E-2</v>
      </c>
      <c r="R4">
        <v>1.0255E-2</v>
      </c>
      <c r="AD4" t="s">
        <v>333</v>
      </c>
      <c r="AE4">
        <v>4.5380000000000004E-3</v>
      </c>
      <c r="AF4">
        <v>1.18E-4</v>
      </c>
      <c r="AR4" t="s">
        <v>333</v>
      </c>
      <c r="AS4">
        <v>3.0096999999999999E-2</v>
      </c>
      <c r="AT4">
        <v>2.0225E-2</v>
      </c>
      <c r="BF4">
        <v>96</v>
      </c>
      <c r="BG4">
        <v>171.05</v>
      </c>
      <c r="BH4">
        <v>171.05</v>
      </c>
      <c r="BT4" t="s">
        <v>333</v>
      </c>
      <c r="BU4">
        <v>1.9744999999999999E-2</v>
      </c>
      <c r="BV4">
        <v>1.4069E-2</v>
      </c>
    </row>
    <row r="5" spans="1:84" x14ac:dyDescent="0.2">
      <c r="A5" t="s">
        <v>334</v>
      </c>
      <c r="B5">
        <v>105.26</v>
      </c>
      <c r="C5">
        <v>105.26</v>
      </c>
      <c r="D5">
        <v>160.53</v>
      </c>
      <c r="P5" t="s">
        <v>334</v>
      </c>
      <c r="Q5">
        <v>4.483E-3</v>
      </c>
      <c r="R5">
        <v>2.643E-3</v>
      </c>
      <c r="S5">
        <v>1.2135999999999999E-2</v>
      </c>
      <c r="AD5" t="s">
        <v>334</v>
      </c>
      <c r="AE5">
        <v>-4.5710000000000004E-3</v>
      </c>
      <c r="AF5">
        <v>-1.3910000000000001E-3</v>
      </c>
      <c r="AG5">
        <v>7.7499999999999997E-4</v>
      </c>
      <c r="AR5" t="s">
        <v>334</v>
      </c>
      <c r="AS5">
        <v>1.7042000000000002E-2</v>
      </c>
      <c r="AT5">
        <v>8.9840000000000007E-3</v>
      </c>
      <c r="AU5">
        <v>2.6891000000000002E-2</v>
      </c>
      <c r="BF5">
        <v>96</v>
      </c>
      <c r="BG5">
        <v>105.26</v>
      </c>
      <c r="BH5">
        <v>105.26</v>
      </c>
      <c r="BI5">
        <v>160.53</v>
      </c>
      <c r="BT5" t="s">
        <v>334</v>
      </c>
      <c r="BU5">
        <v>9.9749999999999995E-3</v>
      </c>
      <c r="BV5">
        <v>4.4229999999999998E-3</v>
      </c>
      <c r="BW5">
        <v>1.9522999999999999E-2</v>
      </c>
    </row>
    <row r="6" spans="1:84" x14ac:dyDescent="0.2">
      <c r="A6" t="s">
        <v>335</v>
      </c>
      <c r="B6">
        <v>85.53</v>
      </c>
      <c r="C6">
        <v>85.53</v>
      </c>
      <c r="D6">
        <v>218.42</v>
      </c>
      <c r="E6">
        <v>78.95</v>
      </c>
      <c r="P6" t="s">
        <v>335</v>
      </c>
      <c r="Q6">
        <v>5.9969999999999997E-3</v>
      </c>
      <c r="R6">
        <v>2.0019999999999999E-3</v>
      </c>
      <c r="S6">
        <v>3.3240000000000001E-3</v>
      </c>
      <c r="T6">
        <v>4.8669999999999998E-3</v>
      </c>
      <c r="AD6" t="s">
        <v>335</v>
      </c>
      <c r="AE6">
        <v>-5.2529999999999999E-3</v>
      </c>
      <c r="AF6">
        <v>-5.476E-3</v>
      </c>
      <c r="AG6">
        <v>-5.8690000000000001E-3</v>
      </c>
      <c r="AH6">
        <v>-2.5479999999999999E-3</v>
      </c>
      <c r="AR6" t="s">
        <v>335</v>
      </c>
      <c r="AS6">
        <v>1.7076000000000001E-2</v>
      </c>
      <c r="AT6">
        <v>1.0349000000000001E-2</v>
      </c>
      <c r="AU6">
        <v>1.4683999999999999E-2</v>
      </c>
      <c r="AV6">
        <v>1.2217E-2</v>
      </c>
      <c r="BF6">
        <v>96</v>
      </c>
      <c r="BG6">
        <v>85.53</v>
      </c>
      <c r="BH6">
        <v>85.53</v>
      </c>
      <c r="BI6">
        <v>218.42</v>
      </c>
      <c r="BJ6">
        <v>78.95</v>
      </c>
      <c r="BT6" t="s">
        <v>335</v>
      </c>
      <c r="BU6">
        <v>8.2459999999999999E-3</v>
      </c>
      <c r="BV6">
        <v>1.1100000000000001E-3</v>
      </c>
      <c r="BW6">
        <v>7.7390000000000002E-3</v>
      </c>
      <c r="BX6">
        <v>5.6059999999999999E-3</v>
      </c>
    </row>
    <row r="7" spans="1:84" x14ac:dyDescent="0.2">
      <c r="A7" t="s">
        <v>336</v>
      </c>
      <c r="B7">
        <v>115.79</v>
      </c>
      <c r="C7">
        <v>115.79</v>
      </c>
      <c r="D7">
        <v>165.79</v>
      </c>
      <c r="E7">
        <v>11.84</v>
      </c>
      <c r="F7">
        <v>82.89</v>
      </c>
      <c r="P7" t="s">
        <v>336</v>
      </c>
      <c r="Q7">
        <v>6.398E-3</v>
      </c>
      <c r="R7">
        <v>1.4419999999999999E-3</v>
      </c>
      <c r="S7">
        <v>2.787E-3</v>
      </c>
      <c r="T7">
        <v>2.48E-3</v>
      </c>
      <c r="U7">
        <v>-1.9369999999999999E-3</v>
      </c>
      <c r="AD7" t="s">
        <v>336</v>
      </c>
      <c r="AE7">
        <v>-1.539E-3</v>
      </c>
      <c r="AF7">
        <v>-5.1980000000000004E-3</v>
      </c>
      <c r="AG7">
        <v>-2.2629999999999998E-3</v>
      </c>
      <c r="AH7">
        <v>-2.349E-3</v>
      </c>
      <c r="AI7">
        <v>-5.195E-3</v>
      </c>
      <c r="AR7" t="s">
        <v>336</v>
      </c>
      <c r="AS7">
        <v>1.8609000000000001E-2</v>
      </c>
      <c r="AT7">
        <v>1.4827999999999999E-2</v>
      </c>
      <c r="AU7">
        <v>9.1120000000000003E-3</v>
      </c>
      <c r="AV7">
        <v>8.7030000000000007E-3</v>
      </c>
      <c r="AW7">
        <v>8.83E-4</v>
      </c>
      <c r="BF7">
        <v>95</v>
      </c>
      <c r="BG7">
        <v>115.79</v>
      </c>
      <c r="BH7">
        <v>115.79</v>
      </c>
      <c r="BI7">
        <v>165.79</v>
      </c>
      <c r="BJ7">
        <v>11.84</v>
      </c>
      <c r="BK7">
        <v>82.89</v>
      </c>
      <c r="BT7" t="s">
        <v>336</v>
      </c>
      <c r="BU7">
        <v>1.155E-3</v>
      </c>
      <c r="BV7">
        <v>-5.9900000000000003E-4</v>
      </c>
      <c r="BW7">
        <v>7.0670000000000004E-3</v>
      </c>
      <c r="BX7">
        <v>3.679E-3</v>
      </c>
      <c r="BY7">
        <v>-1.84E-4</v>
      </c>
    </row>
    <row r="8" spans="1:84" x14ac:dyDescent="0.2">
      <c r="A8" t="s">
        <v>337</v>
      </c>
      <c r="B8">
        <v>115.79</v>
      </c>
      <c r="C8">
        <v>115.79</v>
      </c>
      <c r="D8">
        <v>165.79</v>
      </c>
      <c r="E8">
        <v>11.84</v>
      </c>
      <c r="F8">
        <v>82.89</v>
      </c>
      <c r="G8">
        <v>0</v>
      </c>
      <c r="P8" t="s">
        <v>337</v>
      </c>
      <c r="Q8">
        <v>-1.7699999999999999E-4</v>
      </c>
      <c r="R8">
        <v>-4.4099999999999999E-4</v>
      </c>
      <c r="S8">
        <v>1.0803999999999999E-2</v>
      </c>
      <c r="T8">
        <v>3.82E-3</v>
      </c>
      <c r="U8">
        <v>-3.8370000000000001E-3</v>
      </c>
      <c r="V8">
        <v>-1.983E-3</v>
      </c>
      <c r="AD8" t="s">
        <v>337</v>
      </c>
      <c r="AE8">
        <v>-5.4609999999999997E-3</v>
      </c>
      <c r="AF8">
        <v>-4.849E-3</v>
      </c>
      <c r="AG8">
        <v>2.9580000000000001E-3</v>
      </c>
      <c r="AH8">
        <v>-4.836E-3</v>
      </c>
      <c r="AI8">
        <v>-9.5350000000000001E-3</v>
      </c>
      <c r="AJ8">
        <v>-4.1349999999999998E-3</v>
      </c>
      <c r="AR8" t="s">
        <v>337</v>
      </c>
      <c r="AS8">
        <v>5.4549999999999998E-3</v>
      </c>
      <c r="AT8">
        <v>3.601E-3</v>
      </c>
      <c r="AU8">
        <v>1.9938000000000001E-2</v>
      </c>
      <c r="AV8">
        <v>1.2858E-2</v>
      </c>
      <c r="AW8">
        <v>1.374E-3</v>
      </c>
      <c r="AX8">
        <v>2.2360000000000001E-3</v>
      </c>
      <c r="BF8">
        <v>96</v>
      </c>
      <c r="BG8">
        <v>115.79</v>
      </c>
      <c r="BH8">
        <v>115.79</v>
      </c>
      <c r="BI8">
        <v>165.79</v>
      </c>
      <c r="BJ8">
        <v>11.84</v>
      </c>
      <c r="BK8">
        <v>82.89</v>
      </c>
      <c r="BL8">
        <v>0</v>
      </c>
      <c r="BT8" t="s">
        <v>337</v>
      </c>
      <c r="BU8">
        <v>1.6540000000000001E-3</v>
      </c>
      <c r="BV8">
        <v>-4.6299999999999998E-4</v>
      </c>
      <c r="BW8">
        <v>1.2050999999999999E-2</v>
      </c>
      <c r="BX8">
        <v>1.872E-3</v>
      </c>
      <c r="BY8">
        <v>7.6300000000000001E-4</v>
      </c>
      <c r="BZ8">
        <v>-3.473E-3</v>
      </c>
    </row>
    <row r="9" spans="1:84" x14ac:dyDescent="0.2">
      <c r="A9" t="s">
        <v>338</v>
      </c>
      <c r="B9">
        <v>50</v>
      </c>
      <c r="C9">
        <v>50</v>
      </c>
      <c r="D9">
        <v>213.16</v>
      </c>
      <c r="E9">
        <v>102.63</v>
      </c>
      <c r="F9">
        <v>46.05</v>
      </c>
      <c r="G9">
        <v>110.53</v>
      </c>
      <c r="H9">
        <v>110.53</v>
      </c>
      <c r="P9" t="s">
        <v>338</v>
      </c>
      <c r="Q9">
        <v>7.0829999999999999E-3</v>
      </c>
      <c r="R9">
        <v>3.4849999999999998E-3</v>
      </c>
      <c r="S9">
        <v>2.0743000000000001E-2</v>
      </c>
      <c r="T9">
        <v>1.5661000000000001E-2</v>
      </c>
      <c r="U9">
        <v>-8.0199999999999998E-4</v>
      </c>
      <c r="V9">
        <v>7.9509999999999997E-3</v>
      </c>
      <c r="W9">
        <v>1.4300000000000001E-4</v>
      </c>
      <c r="AD9" t="s">
        <v>338</v>
      </c>
      <c r="AE9">
        <v>-3.2529999999999998E-3</v>
      </c>
      <c r="AF9">
        <v>-6.2230000000000002E-3</v>
      </c>
      <c r="AG9">
        <v>1.0574999999999999E-2</v>
      </c>
      <c r="AH9">
        <v>2.2060000000000001E-3</v>
      </c>
      <c r="AI9">
        <v>-7.5810000000000001E-3</v>
      </c>
      <c r="AJ9">
        <v>-2.1289999999999998E-3</v>
      </c>
      <c r="AK9">
        <v>-7.1760000000000001E-3</v>
      </c>
      <c r="AR9" t="s">
        <v>338</v>
      </c>
      <c r="AS9">
        <v>1.6469999999999999E-2</v>
      </c>
      <c r="AT9">
        <v>1.3984E-2</v>
      </c>
      <c r="AU9">
        <v>3.7128000000000001E-2</v>
      </c>
      <c r="AV9">
        <v>3.0856999999999999E-2</v>
      </c>
      <c r="AW9">
        <v>5.2769999999999996E-3</v>
      </c>
      <c r="AX9">
        <v>2.1961000000000001E-2</v>
      </c>
      <c r="AY9">
        <v>1.129E-2</v>
      </c>
      <c r="BF9">
        <v>96</v>
      </c>
      <c r="BG9">
        <v>50</v>
      </c>
      <c r="BH9">
        <v>50</v>
      </c>
      <c r="BI9">
        <v>213.16</v>
      </c>
      <c r="BJ9">
        <v>102.63</v>
      </c>
      <c r="BK9">
        <v>46.05</v>
      </c>
      <c r="BL9">
        <v>110.53</v>
      </c>
      <c r="BM9">
        <v>110.53</v>
      </c>
      <c r="BT9" t="s">
        <v>338</v>
      </c>
      <c r="BU9">
        <v>4.4200000000000001E-4</v>
      </c>
      <c r="BV9">
        <v>-1.5799999999999999E-4</v>
      </c>
      <c r="BW9">
        <v>1.5077999999999999E-2</v>
      </c>
      <c r="BX9">
        <v>1.0481000000000001E-2</v>
      </c>
      <c r="BY9">
        <v>3.9069999999999999E-3</v>
      </c>
      <c r="BZ9">
        <v>1.787E-3</v>
      </c>
      <c r="CA9">
        <v>4.2929999999999999E-3</v>
      </c>
    </row>
    <row r="10" spans="1:84" x14ac:dyDescent="0.2">
      <c r="A10" t="s">
        <v>339</v>
      </c>
      <c r="B10">
        <v>43.42</v>
      </c>
      <c r="C10">
        <v>43.42</v>
      </c>
      <c r="D10">
        <v>207.89</v>
      </c>
      <c r="E10">
        <v>102.63</v>
      </c>
      <c r="F10">
        <v>52.63</v>
      </c>
      <c r="G10">
        <v>111.84</v>
      </c>
      <c r="H10">
        <v>111.84</v>
      </c>
      <c r="I10">
        <v>7.89</v>
      </c>
      <c r="P10" t="s">
        <v>339</v>
      </c>
      <c r="Q10">
        <v>2.055E-3</v>
      </c>
      <c r="R10">
        <v>3.0699999999999998E-4</v>
      </c>
      <c r="S10">
        <v>1.5610000000000001E-2</v>
      </c>
      <c r="T10">
        <v>4.2319999999999997E-3</v>
      </c>
      <c r="U10">
        <v>-2.3470000000000001E-3</v>
      </c>
      <c r="V10">
        <v>1.5920000000000001E-3</v>
      </c>
      <c r="W10">
        <v>-2.441E-3</v>
      </c>
      <c r="X10">
        <v>4.1180000000000001E-3</v>
      </c>
      <c r="AD10" t="s">
        <v>339</v>
      </c>
      <c r="AE10">
        <v>-2.8249999999999998E-3</v>
      </c>
      <c r="AF10">
        <v>-3.2039999999999998E-3</v>
      </c>
      <c r="AG10">
        <v>3.1589999999999999E-3</v>
      </c>
      <c r="AH10">
        <v>-3.4689999999999999E-3</v>
      </c>
      <c r="AI10">
        <v>-7.7990000000000004E-3</v>
      </c>
      <c r="AJ10">
        <v>-2.519E-3</v>
      </c>
      <c r="AK10">
        <v>-6.6239999999999997E-3</v>
      </c>
      <c r="AL10">
        <v>-1.5770000000000001E-3</v>
      </c>
      <c r="AR10" t="s">
        <v>339</v>
      </c>
      <c r="AS10">
        <v>5.3800000000000002E-3</v>
      </c>
      <c r="AT10">
        <v>3.9179999999999996E-3</v>
      </c>
      <c r="AU10">
        <v>3.1163E-2</v>
      </c>
      <c r="AV10">
        <v>1.7212000000000002E-2</v>
      </c>
      <c r="AW10">
        <v>2.823E-3</v>
      </c>
      <c r="AX10">
        <v>6.9220000000000002E-3</v>
      </c>
      <c r="AY10">
        <v>1.389E-3</v>
      </c>
      <c r="AZ10">
        <v>8.6339999999999993E-3</v>
      </c>
      <c r="BF10">
        <v>96</v>
      </c>
      <c r="BG10">
        <v>43.42</v>
      </c>
      <c r="BH10">
        <v>43.42</v>
      </c>
      <c r="BI10">
        <v>207.89</v>
      </c>
      <c r="BJ10">
        <v>102.63</v>
      </c>
      <c r="BK10">
        <v>52.63</v>
      </c>
      <c r="BL10">
        <v>111.84</v>
      </c>
      <c r="BM10">
        <v>111.84</v>
      </c>
      <c r="BN10">
        <v>7.89</v>
      </c>
      <c r="BT10" t="s">
        <v>339</v>
      </c>
      <c r="BU10">
        <v>4.228E-3</v>
      </c>
      <c r="BV10">
        <v>-9.2199999999999997E-4</v>
      </c>
      <c r="BW10">
        <v>1.5367E-2</v>
      </c>
      <c r="BX10">
        <v>4.2659999999999998E-3</v>
      </c>
      <c r="BY10">
        <v>-1.085E-3</v>
      </c>
      <c r="BZ10">
        <v>8.4599999999999996E-4</v>
      </c>
      <c r="CA10">
        <v>4.4099999999999999E-4</v>
      </c>
      <c r="CB10">
        <v>5.1209999999999997E-3</v>
      </c>
    </row>
    <row r="11" spans="1:84" x14ac:dyDescent="0.2">
      <c r="A11" t="s">
        <v>340</v>
      </c>
      <c r="B11">
        <v>19.739999999999998</v>
      </c>
      <c r="C11">
        <v>19.739999999999998</v>
      </c>
      <c r="D11">
        <v>190.79</v>
      </c>
      <c r="E11">
        <v>102.63</v>
      </c>
      <c r="F11">
        <v>65.790000000000006</v>
      </c>
      <c r="G11">
        <v>113.16</v>
      </c>
      <c r="H11">
        <v>113.16</v>
      </c>
      <c r="I11">
        <v>26.32</v>
      </c>
      <c r="J11">
        <v>19.739999999999998</v>
      </c>
      <c r="P11" t="s">
        <v>340</v>
      </c>
      <c r="Q11">
        <v>1.683E-3</v>
      </c>
      <c r="R11">
        <v>2.6689999999999999E-3</v>
      </c>
      <c r="S11">
        <v>1.6031E-2</v>
      </c>
      <c r="T11">
        <v>1.99E-3</v>
      </c>
      <c r="U11">
        <v>5.7399999999999997E-4</v>
      </c>
      <c r="V11">
        <v>3.0730000000000002E-3</v>
      </c>
      <c r="W11">
        <v>4.84E-4</v>
      </c>
      <c r="X11">
        <v>3.9160000000000002E-3</v>
      </c>
      <c r="Y11">
        <v>-3.2309999999999999E-3</v>
      </c>
      <c r="AD11" t="s">
        <v>340</v>
      </c>
      <c r="AE11">
        <v>-2.797E-3</v>
      </c>
      <c r="AF11">
        <v>-6.1549999999999999E-3</v>
      </c>
      <c r="AG11">
        <v>-1.207E-3</v>
      </c>
      <c r="AH11">
        <v>-6.8739999999999999E-3</v>
      </c>
      <c r="AI11">
        <v>-7.6379999999999998E-3</v>
      </c>
      <c r="AJ11">
        <v>-7.6600000000000001E-3</v>
      </c>
      <c r="AK11">
        <v>-8.2609999999999992E-3</v>
      </c>
      <c r="AL11">
        <v>-3.3930000000000002E-3</v>
      </c>
      <c r="AM11">
        <v>-6.5050000000000004E-3</v>
      </c>
      <c r="AR11" t="s">
        <v>340</v>
      </c>
      <c r="AS11">
        <v>5.7629999999999999E-3</v>
      </c>
      <c r="AT11">
        <v>1.188E-2</v>
      </c>
      <c r="AU11">
        <v>3.9821000000000002E-2</v>
      </c>
      <c r="AV11">
        <v>1.0824E-2</v>
      </c>
      <c r="AW11">
        <v>9.4059999999999994E-3</v>
      </c>
      <c r="AX11">
        <v>2.0376999999999999E-2</v>
      </c>
      <c r="AY11">
        <v>1.1856E-2</v>
      </c>
      <c r="AZ11">
        <v>9.4859999999999996E-3</v>
      </c>
      <c r="BA11">
        <v>2.5300000000000002E-4</v>
      </c>
      <c r="BF11">
        <v>95</v>
      </c>
      <c r="BG11">
        <v>19.739999999999998</v>
      </c>
      <c r="BH11">
        <v>19.739999999999998</v>
      </c>
      <c r="BI11">
        <v>190.79</v>
      </c>
      <c r="BJ11">
        <v>102.63</v>
      </c>
      <c r="BK11">
        <v>65.790000000000006</v>
      </c>
      <c r="BL11">
        <v>113.16</v>
      </c>
      <c r="BM11">
        <v>113.16</v>
      </c>
      <c r="BN11">
        <v>26.32</v>
      </c>
      <c r="BO11">
        <v>19.739999999999998</v>
      </c>
      <c r="BT11" t="s">
        <v>340</v>
      </c>
      <c r="BU11">
        <v>2.065E-3</v>
      </c>
      <c r="BV11">
        <v>-2.7520000000000001E-3</v>
      </c>
      <c r="BW11">
        <v>2.121E-2</v>
      </c>
      <c r="BX11">
        <v>2.2859999999999998E-3</v>
      </c>
      <c r="BY11">
        <v>2.5959999999999998E-3</v>
      </c>
      <c r="BZ11">
        <v>2.7369999999999998E-3</v>
      </c>
      <c r="CA11">
        <v>1.6570000000000001E-3</v>
      </c>
      <c r="CB11">
        <v>2.7759999999999998E-3</v>
      </c>
      <c r="CC11">
        <v>-1.8220000000000001E-3</v>
      </c>
    </row>
    <row r="12" spans="1:84" x14ac:dyDescent="0.2">
      <c r="A12" t="s">
        <v>341</v>
      </c>
      <c r="B12">
        <v>19.739999999999998</v>
      </c>
      <c r="C12">
        <v>19.739999999999998</v>
      </c>
      <c r="D12">
        <v>190.79</v>
      </c>
      <c r="E12">
        <v>102.63</v>
      </c>
      <c r="F12">
        <v>65.790000000000006</v>
      </c>
      <c r="G12">
        <v>113.16</v>
      </c>
      <c r="H12">
        <v>113.16</v>
      </c>
      <c r="I12">
        <v>26.32</v>
      </c>
      <c r="J12">
        <v>19.739999999999998</v>
      </c>
      <c r="K12">
        <v>0</v>
      </c>
      <c r="P12" t="s">
        <v>341</v>
      </c>
      <c r="Q12">
        <v>2.42E-4</v>
      </c>
      <c r="R12">
        <v>-2.0999999999999999E-5</v>
      </c>
      <c r="S12">
        <v>5.189E-3</v>
      </c>
      <c r="T12">
        <v>3.2490000000000002E-3</v>
      </c>
      <c r="U12">
        <v>-3.3189999999999999E-3</v>
      </c>
      <c r="V12">
        <v>-1.9980000000000002E-3</v>
      </c>
      <c r="W12">
        <v>-1.374E-3</v>
      </c>
      <c r="X12">
        <v>5.5459999999999997E-3</v>
      </c>
      <c r="Y12">
        <v>9.0000000000000002E-6</v>
      </c>
      <c r="Z12">
        <v>-5.1099999999999995E-4</v>
      </c>
      <c r="AD12" t="s">
        <v>341</v>
      </c>
      <c r="AE12">
        <v>-2.483E-3</v>
      </c>
      <c r="AF12">
        <v>-1.9400000000000001E-3</v>
      </c>
      <c r="AG12">
        <v>-1.4469999999999999E-3</v>
      </c>
      <c r="AH12">
        <v>-3.4819999999999999E-3</v>
      </c>
      <c r="AI12">
        <v>-9.5320000000000005E-3</v>
      </c>
      <c r="AJ12">
        <v>-6.3689999999999997E-3</v>
      </c>
      <c r="AK12">
        <v>-5.2090000000000001E-3</v>
      </c>
      <c r="AL12">
        <v>-3.9449999999999997E-3</v>
      </c>
      <c r="AM12">
        <v>-3.803E-3</v>
      </c>
      <c r="AN12">
        <v>-8.5719999999999998E-3</v>
      </c>
      <c r="AR12" t="s">
        <v>341</v>
      </c>
      <c r="AS12">
        <v>4.1310000000000001E-3</v>
      </c>
      <c r="AT12">
        <v>2.8809999999999999E-3</v>
      </c>
      <c r="AU12">
        <v>1.3443999999999999E-2</v>
      </c>
      <c r="AV12">
        <v>1.1639999999999999E-2</v>
      </c>
      <c r="AW12">
        <v>3.1359999999999999E-3</v>
      </c>
      <c r="AX12">
        <v>2.7060000000000001E-3</v>
      </c>
      <c r="AY12">
        <v>2.6050000000000001E-3</v>
      </c>
      <c r="AZ12">
        <v>1.7311E-2</v>
      </c>
      <c r="BA12">
        <v>3.9960000000000004E-3</v>
      </c>
      <c r="BB12">
        <v>6.3769999999999999E-3</v>
      </c>
      <c r="BF12">
        <v>96</v>
      </c>
      <c r="BG12">
        <v>19.739999999999998</v>
      </c>
      <c r="BH12">
        <v>19.739999999999998</v>
      </c>
      <c r="BI12">
        <v>190.79</v>
      </c>
      <c r="BJ12">
        <v>102.63</v>
      </c>
      <c r="BK12">
        <v>65.790000000000006</v>
      </c>
      <c r="BL12">
        <v>113.16</v>
      </c>
      <c r="BM12">
        <v>113.16</v>
      </c>
      <c r="BN12">
        <v>26.32</v>
      </c>
      <c r="BO12">
        <v>19.739999999999998</v>
      </c>
      <c r="BP12">
        <v>0</v>
      </c>
      <c r="BT12" t="s">
        <v>341</v>
      </c>
      <c r="BU12">
        <v>8.9049999999999997E-3</v>
      </c>
      <c r="BV12">
        <v>4.3489999999999996E-3</v>
      </c>
      <c r="BW12">
        <v>6.0080000000000003E-3</v>
      </c>
      <c r="BX12">
        <v>9.6019999999999994E-3</v>
      </c>
      <c r="BY12">
        <v>-1.3439999999999999E-3</v>
      </c>
      <c r="BZ12">
        <v>9.0799999999999995E-4</v>
      </c>
      <c r="CA12">
        <v>2.3519999999999999E-3</v>
      </c>
      <c r="CB12">
        <v>4.862E-3</v>
      </c>
      <c r="CC12">
        <v>3.8300000000000001E-3</v>
      </c>
      <c r="CD12">
        <v>5.6100000000000004E-3</v>
      </c>
    </row>
    <row r="13" spans="1:84" x14ac:dyDescent="0.2">
      <c r="A13" t="s">
        <v>342</v>
      </c>
      <c r="B13">
        <v>1163</v>
      </c>
      <c r="C13">
        <v>1163</v>
      </c>
      <c r="D13">
        <v>1163</v>
      </c>
      <c r="E13">
        <v>1163</v>
      </c>
      <c r="F13">
        <v>1163</v>
      </c>
      <c r="G13">
        <v>1163</v>
      </c>
      <c r="H13">
        <v>1163</v>
      </c>
      <c r="I13">
        <v>1163</v>
      </c>
      <c r="J13">
        <v>1163</v>
      </c>
      <c r="K13">
        <v>1163</v>
      </c>
      <c r="L13">
        <v>1163</v>
      </c>
      <c r="P13" t="s">
        <v>342</v>
      </c>
      <c r="Q13">
        <v>0.11860800000000001</v>
      </c>
      <c r="R13">
        <v>0.110883</v>
      </c>
      <c r="S13">
        <v>8.7341000000000002E-2</v>
      </c>
      <c r="T13">
        <v>0.10414900000000001</v>
      </c>
      <c r="U13">
        <v>9.7144999999999995E-2</v>
      </c>
      <c r="V13">
        <v>8.6784E-2</v>
      </c>
      <c r="W13">
        <v>0.113525</v>
      </c>
      <c r="X13">
        <v>0.11926200000000001</v>
      </c>
      <c r="Y13">
        <v>0.111816</v>
      </c>
      <c r="Z13">
        <v>0.116412</v>
      </c>
      <c r="AA13">
        <v>0.105712</v>
      </c>
      <c r="AD13" t="s">
        <v>342</v>
      </c>
      <c r="AE13">
        <v>1.5436E-2</v>
      </c>
      <c r="AF13">
        <v>1.1688E-2</v>
      </c>
      <c r="AG13">
        <v>1.1029000000000001E-2</v>
      </c>
      <c r="AH13">
        <v>1.3769E-2</v>
      </c>
      <c r="AI13">
        <v>1.0448000000000001E-2</v>
      </c>
      <c r="AJ13">
        <v>5.8050000000000003E-3</v>
      </c>
      <c r="AK13">
        <v>9.7140000000000004E-3</v>
      </c>
      <c r="AL13">
        <v>2.5541000000000001E-2</v>
      </c>
      <c r="AM13">
        <v>1.3979999999999999E-2</v>
      </c>
      <c r="AN13">
        <v>1.9029999999999998E-2</v>
      </c>
      <c r="AO13">
        <v>1.6149E-2</v>
      </c>
      <c r="AR13" t="s">
        <v>342</v>
      </c>
      <c r="AS13">
        <v>0.27007500000000001</v>
      </c>
      <c r="AT13">
        <v>0.26745799999999997</v>
      </c>
      <c r="AU13">
        <v>0.19389600000000001</v>
      </c>
      <c r="AV13">
        <v>0.23048299999999999</v>
      </c>
      <c r="AW13">
        <v>0.214282</v>
      </c>
      <c r="AX13">
        <v>0.20426800000000001</v>
      </c>
      <c r="AY13">
        <v>0.25250800000000001</v>
      </c>
      <c r="AZ13">
        <v>0.24404000000000001</v>
      </c>
      <c r="BA13">
        <v>0.2392</v>
      </c>
      <c r="BB13">
        <v>0.242752</v>
      </c>
      <c r="BC13">
        <v>0.233372</v>
      </c>
      <c r="BF13">
        <v>96</v>
      </c>
      <c r="BG13">
        <v>1163</v>
      </c>
      <c r="BH13">
        <v>1163</v>
      </c>
      <c r="BI13">
        <v>1163</v>
      </c>
      <c r="BJ13">
        <v>1163</v>
      </c>
      <c r="BK13">
        <v>1163</v>
      </c>
      <c r="BL13">
        <v>1163</v>
      </c>
      <c r="BM13">
        <v>1163</v>
      </c>
      <c r="BN13">
        <v>1163</v>
      </c>
      <c r="BO13">
        <v>1163</v>
      </c>
      <c r="BP13">
        <v>1163</v>
      </c>
      <c r="BQ13">
        <v>1163</v>
      </c>
      <c r="BT13" t="s">
        <v>342</v>
      </c>
      <c r="BU13">
        <v>0.123582</v>
      </c>
      <c r="BV13">
        <v>0.10786800000000001</v>
      </c>
      <c r="BW13">
        <v>8.8687000000000002E-2</v>
      </c>
      <c r="BX13">
        <v>0.107927</v>
      </c>
      <c r="BY13">
        <v>8.5098999999999994E-2</v>
      </c>
      <c r="BZ13">
        <v>9.7141000000000005E-2</v>
      </c>
      <c r="CA13">
        <v>0.107582</v>
      </c>
      <c r="CB13">
        <v>0.10782600000000001</v>
      </c>
      <c r="CC13">
        <v>0.104918</v>
      </c>
      <c r="CD13">
        <v>0.113577</v>
      </c>
      <c r="CE13">
        <v>0.10030600000000001</v>
      </c>
    </row>
    <row r="15" spans="1:84" x14ac:dyDescent="0.2">
      <c r="A15" t="s">
        <v>346</v>
      </c>
      <c r="B15" t="s">
        <v>347</v>
      </c>
      <c r="C15" t="s">
        <v>353</v>
      </c>
      <c r="D15" t="s">
        <v>354</v>
      </c>
      <c r="E15" t="s">
        <v>348</v>
      </c>
      <c r="F15" t="s">
        <v>351</v>
      </c>
      <c r="G15" t="s">
        <v>350</v>
      </c>
      <c r="H15" t="s">
        <v>349</v>
      </c>
      <c r="I15" t="s">
        <v>352</v>
      </c>
      <c r="J15" t="s">
        <v>356</v>
      </c>
      <c r="L15" t="s">
        <v>346</v>
      </c>
      <c r="M15" t="s">
        <v>347</v>
      </c>
      <c r="N15" t="s">
        <v>353</v>
      </c>
      <c r="O15" t="s">
        <v>354</v>
      </c>
      <c r="P15" t="s">
        <v>348</v>
      </c>
      <c r="Q15" t="s">
        <v>361</v>
      </c>
      <c r="R15" t="s">
        <v>362</v>
      </c>
      <c r="S15" t="s">
        <v>363</v>
      </c>
      <c r="T15" t="s">
        <v>352</v>
      </c>
      <c r="U15" t="s">
        <v>355</v>
      </c>
      <c r="V15" t="s">
        <v>364</v>
      </c>
      <c r="W15" t="s">
        <v>365</v>
      </c>
      <c r="X15" t="s">
        <v>366</v>
      </c>
      <c r="AG15" t="s">
        <v>346</v>
      </c>
      <c r="AH15" t="s">
        <v>347</v>
      </c>
      <c r="AI15" t="s">
        <v>353</v>
      </c>
      <c r="AJ15" t="s">
        <v>354</v>
      </c>
      <c r="AK15" t="s">
        <v>348</v>
      </c>
      <c r="AL15" t="s">
        <v>361</v>
      </c>
      <c r="AM15" t="s">
        <v>362</v>
      </c>
      <c r="AN15" t="s">
        <v>363</v>
      </c>
      <c r="AO15" t="s">
        <v>356</v>
      </c>
      <c r="AP15" t="s">
        <v>355</v>
      </c>
      <c r="AQ15" t="s">
        <v>499</v>
      </c>
      <c r="AR15" t="s">
        <v>502</v>
      </c>
      <c r="AS15" t="s">
        <v>500</v>
      </c>
      <c r="AT15" t="s">
        <v>501</v>
      </c>
    </row>
    <row r="16" spans="1:84" x14ac:dyDescent="0.2">
      <c r="A16" t="s">
        <v>331</v>
      </c>
      <c r="B16" t="s">
        <v>332</v>
      </c>
      <c r="C16">
        <v>95</v>
      </c>
      <c r="D16">
        <v>96</v>
      </c>
      <c r="E16">
        <v>0</v>
      </c>
      <c r="F16">
        <v>-6.2490000000000002E-3</v>
      </c>
      <c r="G16">
        <v>-1.0711E-2</v>
      </c>
      <c r="H16">
        <v>-3.6480000000000002E-3</v>
      </c>
      <c r="I16">
        <f>ABS(C16-D16)</f>
        <v>1</v>
      </c>
      <c r="J16">
        <v>-2.8300000000000001E-3</v>
      </c>
      <c r="L16" t="s">
        <v>332</v>
      </c>
      <c r="M16" t="s">
        <v>333</v>
      </c>
      <c r="N16">
        <v>96</v>
      </c>
      <c r="O16">
        <v>96</v>
      </c>
      <c r="P16">
        <v>171.05</v>
      </c>
      <c r="Q16">
        <v>1.0255E-2</v>
      </c>
      <c r="R16">
        <v>1.18E-4</v>
      </c>
      <c r="S16">
        <v>2.0225E-2</v>
      </c>
      <c r="T16">
        <v>0</v>
      </c>
      <c r="U16">
        <f>LN(P16)</f>
        <v>5.1419559114236142</v>
      </c>
      <c r="V16">
        <f>Q16/(1-Q16)</f>
        <v>1.0361254666606045E-2</v>
      </c>
      <c r="W16">
        <f t="shared" ref="W16:X31" si="0">R16/(1-R16)</f>
        <v>1.1801392564322588E-4</v>
      </c>
      <c r="X16">
        <f t="shared" si="0"/>
        <v>2.0642494450256437E-2</v>
      </c>
      <c r="AG16" t="s">
        <v>332</v>
      </c>
      <c r="AH16" t="s">
        <v>333</v>
      </c>
      <c r="AI16">
        <v>96</v>
      </c>
      <c r="AJ16">
        <v>96</v>
      </c>
      <c r="AK16">
        <v>171.05</v>
      </c>
      <c r="AL16">
        <v>1.0255E-2</v>
      </c>
      <c r="AM16">
        <v>1.18E-4</v>
      </c>
      <c r="AN16">
        <v>2.0225E-2</v>
      </c>
      <c r="AO16">
        <v>1.4069E-2</v>
      </c>
      <c r="AP16">
        <f>LN(AK16)</f>
        <v>5.1419559114236142</v>
      </c>
      <c r="AQ16">
        <f>AL16/(1-AL16)</f>
        <v>1.0361254666606045E-2</v>
      </c>
      <c r="AR16">
        <f t="shared" ref="AR16:AT31" si="1">AM16/(1-AM16)</f>
        <v>1.1801392564322588E-4</v>
      </c>
      <c r="AS16">
        <f t="shared" si="1"/>
        <v>2.0642494450256437E-2</v>
      </c>
      <c r="AT16">
        <f t="shared" si="1"/>
        <v>1.426976127132629E-2</v>
      </c>
    </row>
    <row r="17" spans="1:46" x14ac:dyDescent="0.2">
      <c r="A17" t="s">
        <v>331</v>
      </c>
      <c r="B17" t="s">
        <v>333</v>
      </c>
      <c r="C17">
        <v>95</v>
      </c>
      <c r="D17">
        <v>96</v>
      </c>
      <c r="E17">
        <v>171.05</v>
      </c>
      <c r="F17">
        <v>1.8038999999999999E-2</v>
      </c>
      <c r="G17">
        <v>4.5380000000000004E-3</v>
      </c>
      <c r="H17">
        <v>3.0096999999999999E-2</v>
      </c>
      <c r="I17">
        <f t="shared" ref="I17:I80" si="2">ABS(C17-D17)</f>
        <v>1</v>
      </c>
      <c r="J17">
        <v>1.9744999999999999E-2</v>
      </c>
      <c r="L17" t="s">
        <v>332</v>
      </c>
      <c r="M17" t="s">
        <v>334</v>
      </c>
      <c r="N17">
        <v>96</v>
      </c>
      <c r="O17">
        <v>96</v>
      </c>
      <c r="P17">
        <v>105.26</v>
      </c>
      <c r="Q17">
        <v>2.643E-3</v>
      </c>
      <c r="R17">
        <v>-1.3910000000000001E-3</v>
      </c>
      <c r="S17">
        <v>8.9840000000000007E-3</v>
      </c>
      <c r="T17">
        <v>0</v>
      </c>
      <c r="U17">
        <f t="shared" ref="U17:U54" si="3">LN(P17)</f>
        <v>4.6564334799256333</v>
      </c>
      <c r="V17">
        <f t="shared" ref="V17:V54" si="4">Q17/(1-Q17)</f>
        <v>2.6500039604675156E-3</v>
      </c>
      <c r="W17">
        <f t="shared" si="0"/>
        <v>-1.3890678066809071E-3</v>
      </c>
      <c r="X17">
        <f t="shared" si="0"/>
        <v>9.0654439484327207E-3</v>
      </c>
      <c r="AG17" t="s">
        <v>332</v>
      </c>
      <c r="AH17" t="s">
        <v>334</v>
      </c>
      <c r="AI17">
        <v>96</v>
      </c>
      <c r="AJ17">
        <v>96</v>
      </c>
      <c r="AK17">
        <v>105.26</v>
      </c>
      <c r="AL17">
        <v>2.643E-3</v>
      </c>
      <c r="AM17">
        <v>-1.3910000000000001E-3</v>
      </c>
      <c r="AN17">
        <v>8.9840000000000007E-3</v>
      </c>
      <c r="AO17">
        <v>4.4229999999999998E-3</v>
      </c>
      <c r="AP17">
        <f t="shared" ref="AP17:AP54" si="5">LN(AK17)</f>
        <v>4.6564334799256333</v>
      </c>
      <c r="AQ17">
        <f t="shared" ref="AQ17:AQ54" si="6">AL17/(1-AL17)</f>
        <v>2.6500039604675156E-3</v>
      </c>
      <c r="AR17">
        <f t="shared" si="1"/>
        <v>-1.3890678066809071E-3</v>
      </c>
      <c r="AS17">
        <f t="shared" si="1"/>
        <v>9.0654439484327207E-3</v>
      </c>
      <c r="AT17">
        <f t="shared" si="1"/>
        <v>4.4426498402433965E-3</v>
      </c>
    </row>
    <row r="18" spans="1:46" x14ac:dyDescent="0.2">
      <c r="A18" t="s">
        <v>331</v>
      </c>
      <c r="B18" t="s">
        <v>334</v>
      </c>
      <c r="C18">
        <v>95</v>
      </c>
      <c r="D18">
        <v>96</v>
      </c>
      <c r="E18">
        <v>105.26</v>
      </c>
      <c r="F18">
        <v>4.483E-3</v>
      </c>
      <c r="G18">
        <v>-4.5710000000000004E-3</v>
      </c>
      <c r="H18">
        <v>1.7042000000000002E-2</v>
      </c>
      <c r="I18">
        <f t="shared" si="2"/>
        <v>1</v>
      </c>
      <c r="J18">
        <v>9.9749999999999995E-3</v>
      </c>
      <c r="L18" t="s">
        <v>333</v>
      </c>
      <c r="M18" t="s">
        <v>334</v>
      </c>
      <c r="N18">
        <v>96</v>
      </c>
      <c r="O18">
        <v>96</v>
      </c>
      <c r="P18">
        <v>160.53</v>
      </c>
      <c r="Q18">
        <v>1.2135999999999999E-2</v>
      </c>
      <c r="R18">
        <v>7.7499999999999997E-4</v>
      </c>
      <c r="S18">
        <v>2.6891000000000002E-2</v>
      </c>
      <c r="T18">
        <v>0</v>
      </c>
      <c r="U18">
        <f t="shared" si="3"/>
        <v>5.0784808409913227</v>
      </c>
      <c r="V18">
        <f t="shared" si="4"/>
        <v>1.2285091874994939E-2</v>
      </c>
      <c r="W18">
        <f t="shared" si="0"/>
        <v>7.7560109084540509E-4</v>
      </c>
      <c r="X18">
        <f t="shared" si="0"/>
        <v>2.7634108820286322E-2</v>
      </c>
      <c r="AG18" t="s">
        <v>333</v>
      </c>
      <c r="AH18" t="s">
        <v>334</v>
      </c>
      <c r="AI18">
        <v>96</v>
      </c>
      <c r="AJ18">
        <v>96</v>
      </c>
      <c r="AK18">
        <v>160.53</v>
      </c>
      <c r="AL18">
        <v>1.2135999999999999E-2</v>
      </c>
      <c r="AM18">
        <v>7.7499999999999997E-4</v>
      </c>
      <c r="AN18">
        <v>2.6891000000000002E-2</v>
      </c>
      <c r="AO18">
        <v>1.9522999999999999E-2</v>
      </c>
      <c r="AP18">
        <f t="shared" si="5"/>
        <v>5.0784808409913227</v>
      </c>
      <c r="AQ18">
        <f t="shared" si="6"/>
        <v>1.2285091874994939E-2</v>
      </c>
      <c r="AR18">
        <f t="shared" si="1"/>
        <v>7.7560109084540509E-4</v>
      </c>
      <c r="AS18">
        <f t="shared" si="1"/>
        <v>2.7634108820286322E-2</v>
      </c>
      <c r="AT18">
        <f t="shared" si="1"/>
        <v>1.9911736838294013E-2</v>
      </c>
    </row>
    <row r="19" spans="1:46" x14ac:dyDescent="0.2">
      <c r="A19" t="s">
        <v>331</v>
      </c>
      <c r="B19" t="s">
        <v>335</v>
      </c>
      <c r="C19">
        <v>95</v>
      </c>
      <c r="D19">
        <v>96</v>
      </c>
      <c r="E19">
        <v>85.53</v>
      </c>
      <c r="F19">
        <v>5.9969999999999997E-3</v>
      </c>
      <c r="G19">
        <v>-5.2529999999999999E-3</v>
      </c>
      <c r="H19">
        <v>1.7076000000000001E-2</v>
      </c>
      <c r="I19">
        <f t="shared" si="2"/>
        <v>1</v>
      </c>
      <c r="J19">
        <v>8.2459999999999999E-3</v>
      </c>
      <c r="L19" t="s">
        <v>332</v>
      </c>
      <c r="M19" t="s">
        <v>335</v>
      </c>
      <c r="N19">
        <v>96</v>
      </c>
      <c r="O19">
        <v>96</v>
      </c>
      <c r="P19">
        <v>85.53</v>
      </c>
      <c r="Q19">
        <v>2.0019999999999999E-3</v>
      </c>
      <c r="R19">
        <v>-5.476E-3</v>
      </c>
      <c r="S19">
        <v>1.0349000000000001E-2</v>
      </c>
      <c r="T19">
        <v>0</v>
      </c>
      <c r="U19">
        <f t="shared" si="3"/>
        <v>4.4488671915926901</v>
      </c>
      <c r="V19">
        <f t="shared" si="4"/>
        <v>2.0060160441203287E-3</v>
      </c>
      <c r="W19">
        <f t="shared" si="0"/>
        <v>-5.4461767361926091E-3</v>
      </c>
      <c r="X19">
        <f t="shared" si="0"/>
        <v>1.0457221788286983E-2</v>
      </c>
      <c r="AG19" t="s">
        <v>332</v>
      </c>
      <c r="AH19" t="s">
        <v>335</v>
      </c>
      <c r="AI19">
        <v>96</v>
      </c>
      <c r="AJ19">
        <v>96</v>
      </c>
      <c r="AK19">
        <v>85.53</v>
      </c>
      <c r="AL19">
        <v>2.0019999999999999E-3</v>
      </c>
      <c r="AM19">
        <v>-5.476E-3</v>
      </c>
      <c r="AN19">
        <v>1.0349000000000001E-2</v>
      </c>
      <c r="AO19">
        <v>1.1100000000000001E-3</v>
      </c>
      <c r="AP19">
        <f t="shared" si="5"/>
        <v>4.4488671915926901</v>
      </c>
      <c r="AQ19">
        <f t="shared" si="6"/>
        <v>2.0060160441203287E-3</v>
      </c>
      <c r="AR19">
        <f t="shared" si="1"/>
        <v>-5.4461767361926091E-3</v>
      </c>
      <c r="AS19">
        <f t="shared" si="1"/>
        <v>1.0457221788286983E-2</v>
      </c>
      <c r="AT19">
        <f t="shared" si="1"/>
        <v>1.1112334691507574E-3</v>
      </c>
    </row>
    <row r="20" spans="1:46" x14ac:dyDescent="0.2">
      <c r="A20" t="s">
        <v>331</v>
      </c>
      <c r="B20" t="s">
        <v>336</v>
      </c>
      <c r="C20">
        <v>95</v>
      </c>
      <c r="D20">
        <v>95</v>
      </c>
      <c r="E20">
        <v>115.79</v>
      </c>
      <c r="F20">
        <v>6.398E-3</v>
      </c>
      <c r="G20">
        <v>-1.539E-3</v>
      </c>
      <c r="H20">
        <v>1.8609000000000001E-2</v>
      </c>
      <c r="I20">
        <f t="shared" si="2"/>
        <v>0</v>
      </c>
      <c r="J20">
        <v>1.155E-3</v>
      </c>
      <c r="L20" t="s">
        <v>333</v>
      </c>
      <c r="M20" t="s">
        <v>335</v>
      </c>
      <c r="N20">
        <v>96</v>
      </c>
      <c r="O20">
        <v>96</v>
      </c>
      <c r="P20">
        <v>218.42</v>
      </c>
      <c r="Q20">
        <v>3.3240000000000001E-3</v>
      </c>
      <c r="R20">
        <v>-5.8690000000000001E-3</v>
      </c>
      <c r="S20">
        <v>1.4683999999999999E-2</v>
      </c>
      <c r="T20">
        <v>0</v>
      </c>
      <c r="U20">
        <f t="shared" si="3"/>
        <v>5.3864198147695825</v>
      </c>
      <c r="V20">
        <f t="shared" si="4"/>
        <v>3.3350858252832417E-3</v>
      </c>
      <c r="W20">
        <f t="shared" si="0"/>
        <v>-5.8347558181035507E-3</v>
      </c>
      <c r="X20">
        <f t="shared" si="0"/>
        <v>1.4902833202749169E-2</v>
      </c>
      <c r="AG20" t="s">
        <v>333</v>
      </c>
      <c r="AH20" t="s">
        <v>335</v>
      </c>
      <c r="AI20">
        <v>96</v>
      </c>
      <c r="AJ20">
        <v>96</v>
      </c>
      <c r="AK20">
        <v>218.42</v>
      </c>
      <c r="AL20">
        <v>3.3240000000000001E-3</v>
      </c>
      <c r="AM20">
        <v>-5.8690000000000001E-3</v>
      </c>
      <c r="AN20">
        <v>1.4683999999999999E-2</v>
      </c>
      <c r="AO20">
        <v>7.7390000000000002E-3</v>
      </c>
      <c r="AP20">
        <f t="shared" si="5"/>
        <v>5.3864198147695825</v>
      </c>
      <c r="AQ20">
        <f t="shared" si="6"/>
        <v>3.3350858252832417E-3</v>
      </c>
      <c r="AR20">
        <f t="shared" si="1"/>
        <v>-5.8347558181035507E-3</v>
      </c>
      <c r="AS20">
        <f t="shared" si="1"/>
        <v>1.4902833202749169E-2</v>
      </c>
      <c r="AT20">
        <f t="shared" si="1"/>
        <v>7.7993592411673947E-3</v>
      </c>
    </row>
    <row r="21" spans="1:46" x14ac:dyDescent="0.2">
      <c r="A21" t="s">
        <v>331</v>
      </c>
      <c r="B21" t="s">
        <v>337</v>
      </c>
      <c r="C21">
        <v>95</v>
      </c>
      <c r="D21">
        <v>96</v>
      </c>
      <c r="E21">
        <v>115.79</v>
      </c>
      <c r="F21">
        <v>-1.7699999999999999E-4</v>
      </c>
      <c r="G21">
        <v>-5.4609999999999997E-3</v>
      </c>
      <c r="H21">
        <v>5.4549999999999998E-3</v>
      </c>
      <c r="I21">
        <f t="shared" si="2"/>
        <v>1</v>
      </c>
      <c r="J21">
        <v>1.6540000000000001E-3</v>
      </c>
      <c r="L21" t="s">
        <v>334</v>
      </c>
      <c r="M21" t="s">
        <v>335</v>
      </c>
      <c r="N21">
        <v>96</v>
      </c>
      <c r="O21">
        <v>96</v>
      </c>
      <c r="P21">
        <v>78.95</v>
      </c>
      <c r="Q21">
        <v>4.8669999999999998E-3</v>
      </c>
      <c r="R21">
        <v>-2.5479999999999999E-3</v>
      </c>
      <c r="S21">
        <v>1.2217E-2</v>
      </c>
      <c r="T21">
        <v>0</v>
      </c>
      <c r="U21">
        <f t="shared" si="3"/>
        <v>4.3688147407016515</v>
      </c>
      <c r="V21">
        <f t="shared" si="4"/>
        <v>4.890803540833235E-3</v>
      </c>
      <c r="W21">
        <f t="shared" si="0"/>
        <v>-2.5415241963477062E-3</v>
      </c>
      <c r="X21">
        <f t="shared" si="0"/>
        <v>1.2368101091029104E-2</v>
      </c>
      <c r="AG21" t="s">
        <v>334</v>
      </c>
      <c r="AH21" t="s">
        <v>335</v>
      </c>
      <c r="AI21">
        <v>96</v>
      </c>
      <c r="AJ21">
        <v>96</v>
      </c>
      <c r="AK21">
        <v>78.95</v>
      </c>
      <c r="AL21">
        <v>4.8669999999999998E-3</v>
      </c>
      <c r="AM21">
        <v>-2.5479999999999999E-3</v>
      </c>
      <c r="AN21">
        <v>1.2217E-2</v>
      </c>
      <c r="AO21">
        <v>5.6059999999999999E-3</v>
      </c>
      <c r="AP21">
        <f t="shared" si="5"/>
        <v>4.3688147407016515</v>
      </c>
      <c r="AQ21">
        <f t="shared" si="6"/>
        <v>4.890803540833235E-3</v>
      </c>
      <c r="AR21">
        <f t="shared" si="1"/>
        <v>-2.5415241963477062E-3</v>
      </c>
      <c r="AS21">
        <f t="shared" si="1"/>
        <v>1.2368101091029104E-2</v>
      </c>
      <c r="AT21">
        <f t="shared" si="1"/>
        <v>5.6376044103242781E-3</v>
      </c>
    </row>
    <row r="22" spans="1:46" x14ac:dyDescent="0.2">
      <c r="A22" t="s">
        <v>331</v>
      </c>
      <c r="B22" t="s">
        <v>338</v>
      </c>
      <c r="C22">
        <v>95</v>
      </c>
      <c r="D22">
        <v>96</v>
      </c>
      <c r="E22">
        <v>50</v>
      </c>
      <c r="F22">
        <v>7.0829999999999999E-3</v>
      </c>
      <c r="G22">
        <v>-3.2529999999999998E-3</v>
      </c>
      <c r="H22">
        <v>1.6469999999999999E-2</v>
      </c>
      <c r="I22">
        <f t="shared" si="2"/>
        <v>1</v>
      </c>
      <c r="J22">
        <v>4.4200000000000001E-4</v>
      </c>
      <c r="L22" t="s">
        <v>331</v>
      </c>
      <c r="M22" t="s">
        <v>336</v>
      </c>
      <c r="N22">
        <v>95</v>
      </c>
      <c r="O22">
        <v>95</v>
      </c>
      <c r="P22">
        <v>115.79</v>
      </c>
      <c r="Q22">
        <v>6.398E-3</v>
      </c>
      <c r="R22">
        <v>-1.539E-3</v>
      </c>
      <c r="S22">
        <v>1.8609000000000001E-2</v>
      </c>
      <c r="T22">
        <v>0</v>
      </c>
      <c r="U22">
        <f t="shared" si="3"/>
        <v>4.7517782056241815</v>
      </c>
      <c r="V22">
        <f t="shared" si="4"/>
        <v>6.4391979887319069E-3</v>
      </c>
      <c r="W22">
        <f t="shared" si="0"/>
        <v>-1.5366351185525477E-3</v>
      </c>
      <c r="X22">
        <f t="shared" si="0"/>
        <v>1.8961861276494282E-2</v>
      </c>
      <c r="AG22" t="s">
        <v>331</v>
      </c>
      <c r="AH22" t="s">
        <v>336</v>
      </c>
      <c r="AI22">
        <v>95</v>
      </c>
      <c r="AJ22">
        <v>95</v>
      </c>
      <c r="AK22">
        <v>115.79</v>
      </c>
      <c r="AL22">
        <v>6.398E-3</v>
      </c>
      <c r="AM22">
        <v>-1.539E-3</v>
      </c>
      <c r="AN22">
        <v>1.8609000000000001E-2</v>
      </c>
      <c r="AO22">
        <v>1.155E-3</v>
      </c>
      <c r="AP22">
        <f t="shared" si="5"/>
        <v>4.7517782056241815</v>
      </c>
      <c r="AQ22">
        <f t="shared" si="6"/>
        <v>6.4391979887319069E-3</v>
      </c>
      <c r="AR22">
        <f t="shared" si="1"/>
        <v>-1.5366351185525477E-3</v>
      </c>
      <c r="AS22">
        <f t="shared" si="1"/>
        <v>1.8961861276494282E-2</v>
      </c>
      <c r="AT22">
        <f t="shared" si="1"/>
        <v>1.1563355675805556E-3</v>
      </c>
    </row>
    <row r="23" spans="1:46" x14ac:dyDescent="0.2">
      <c r="A23" t="s">
        <v>331</v>
      </c>
      <c r="B23" t="s">
        <v>339</v>
      </c>
      <c r="C23">
        <v>95</v>
      </c>
      <c r="D23">
        <v>96</v>
      </c>
      <c r="E23">
        <v>43.42</v>
      </c>
      <c r="F23">
        <v>2.055E-3</v>
      </c>
      <c r="G23">
        <v>-2.8249999999999998E-3</v>
      </c>
      <c r="H23">
        <v>5.3800000000000002E-3</v>
      </c>
      <c r="I23">
        <f t="shared" si="2"/>
        <v>1</v>
      </c>
      <c r="J23">
        <v>4.228E-3</v>
      </c>
      <c r="L23" t="s">
        <v>332</v>
      </c>
      <c r="M23" t="s">
        <v>337</v>
      </c>
      <c r="N23">
        <v>96</v>
      </c>
      <c r="O23">
        <v>96</v>
      </c>
      <c r="P23">
        <v>115.79</v>
      </c>
      <c r="Q23">
        <v>-4.4099999999999999E-4</v>
      </c>
      <c r="R23">
        <v>-4.849E-3</v>
      </c>
      <c r="S23">
        <v>3.601E-3</v>
      </c>
      <c r="T23">
        <v>0</v>
      </c>
      <c r="U23">
        <f t="shared" si="3"/>
        <v>4.7517782056241815</v>
      </c>
      <c r="V23">
        <f t="shared" si="4"/>
        <v>-4.4080560472831485E-4</v>
      </c>
      <c r="W23">
        <f t="shared" si="0"/>
        <v>-4.8256006623880795E-3</v>
      </c>
      <c r="X23">
        <f t="shared" si="0"/>
        <v>3.6140140646467932E-3</v>
      </c>
      <c r="AG23" t="s">
        <v>332</v>
      </c>
      <c r="AH23" t="s">
        <v>337</v>
      </c>
      <c r="AI23">
        <v>96</v>
      </c>
      <c r="AJ23">
        <v>96</v>
      </c>
      <c r="AK23">
        <v>115.79</v>
      </c>
      <c r="AL23">
        <v>-4.4099999999999999E-4</v>
      </c>
      <c r="AM23">
        <v>-4.849E-3</v>
      </c>
      <c r="AN23">
        <v>3.601E-3</v>
      </c>
      <c r="AO23">
        <v>-4.6299999999999998E-4</v>
      </c>
      <c r="AP23">
        <f t="shared" si="5"/>
        <v>4.7517782056241815</v>
      </c>
      <c r="AQ23">
        <f t="shared" si="6"/>
        <v>-4.4080560472831485E-4</v>
      </c>
      <c r="AR23">
        <f t="shared" si="1"/>
        <v>-4.8256006623880795E-3</v>
      </c>
      <c r="AS23">
        <f t="shared" si="1"/>
        <v>3.6140140646467932E-3</v>
      </c>
      <c r="AT23">
        <f t="shared" si="1"/>
        <v>-4.6278573020691415E-4</v>
      </c>
    </row>
    <row r="24" spans="1:46" x14ac:dyDescent="0.2">
      <c r="A24" t="s">
        <v>331</v>
      </c>
      <c r="B24" t="s">
        <v>340</v>
      </c>
      <c r="C24">
        <v>95</v>
      </c>
      <c r="D24">
        <v>95</v>
      </c>
      <c r="E24">
        <v>19.739999999999998</v>
      </c>
      <c r="F24">
        <v>1.683E-3</v>
      </c>
      <c r="G24">
        <v>-2.797E-3</v>
      </c>
      <c r="H24">
        <v>5.7629999999999999E-3</v>
      </c>
      <c r="I24">
        <f t="shared" si="2"/>
        <v>0</v>
      </c>
      <c r="J24">
        <v>2.065E-3</v>
      </c>
      <c r="L24" t="s">
        <v>333</v>
      </c>
      <c r="M24" t="s">
        <v>337</v>
      </c>
      <c r="N24">
        <v>96</v>
      </c>
      <c r="O24">
        <v>96</v>
      </c>
      <c r="P24">
        <v>165.79</v>
      </c>
      <c r="Q24">
        <v>1.0803999999999999E-2</v>
      </c>
      <c r="R24">
        <v>2.9580000000000001E-3</v>
      </c>
      <c r="S24">
        <v>1.9938000000000001E-2</v>
      </c>
      <c r="T24">
        <v>0</v>
      </c>
      <c r="U24">
        <f t="shared" si="3"/>
        <v>5.1107219272513742</v>
      </c>
      <c r="V24">
        <f t="shared" si="4"/>
        <v>1.0922001302067538E-2</v>
      </c>
      <c r="W24">
        <f t="shared" si="0"/>
        <v>2.9667757225874136E-3</v>
      </c>
      <c r="X24">
        <f t="shared" si="0"/>
        <v>2.0343610914411538E-2</v>
      </c>
      <c r="AG24" t="s">
        <v>333</v>
      </c>
      <c r="AH24" t="s">
        <v>337</v>
      </c>
      <c r="AI24">
        <v>96</v>
      </c>
      <c r="AJ24">
        <v>96</v>
      </c>
      <c r="AK24">
        <v>165.79</v>
      </c>
      <c r="AL24">
        <v>1.0803999999999999E-2</v>
      </c>
      <c r="AM24">
        <v>2.9580000000000001E-3</v>
      </c>
      <c r="AN24">
        <v>1.9938000000000001E-2</v>
      </c>
      <c r="AO24">
        <v>1.2050999999999999E-2</v>
      </c>
      <c r="AP24">
        <f t="shared" si="5"/>
        <v>5.1107219272513742</v>
      </c>
      <c r="AQ24">
        <f t="shared" si="6"/>
        <v>1.0922001302067538E-2</v>
      </c>
      <c r="AR24">
        <f t="shared" si="1"/>
        <v>2.9667757225874136E-3</v>
      </c>
      <c r="AS24">
        <f t="shared" si="1"/>
        <v>2.0343610914411538E-2</v>
      </c>
      <c r="AT24">
        <f t="shared" si="1"/>
        <v>1.2197998074799408E-2</v>
      </c>
    </row>
    <row r="25" spans="1:46" x14ac:dyDescent="0.2">
      <c r="A25" t="s">
        <v>331</v>
      </c>
      <c r="B25" t="s">
        <v>341</v>
      </c>
      <c r="C25">
        <v>95</v>
      </c>
      <c r="D25">
        <v>96</v>
      </c>
      <c r="E25">
        <v>19.739999999999998</v>
      </c>
      <c r="F25">
        <v>2.42E-4</v>
      </c>
      <c r="G25">
        <v>-2.483E-3</v>
      </c>
      <c r="H25">
        <v>4.1310000000000001E-3</v>
      </c>
      <c r="I25">
        <f t="shared" si="2"/>
        <v>1</v>
      </c>
      <c r="J25">
        <v>8.9049999999999997E-3</v>
      </c>
      <c r="L25" t="s">
        <v>334</v>
      </c>
      <c r="M25" t="s">
        <v>337</v>
      </c>
      <c r="N25">
        <v>96</v>
      </c>
      <c r="O25">
        <v>96</v>
      </c>
      <c r="P25">
        <v>11.84</v>
      </c>
      <c r="Q25">
        <v>3.82E-3</v>
      </c>
      <c r="R25">
        <v>-4.836E-3</v>
      </c>
      <c r="S25">
        <v>1.2858E-2</v>
      </c>
      <c r="T25">
        <v>0</v>
      </c>
      <c r="U25">
        <f t="shared" si="3"/>
        <v>2.4714836294558595</v>
      </c>
      <c r="V25">
        <f t="shared" si="4"/>
        <v>3.8346483567226809E-3</v>
      </c>
      <c r="W25">
        <f t="shared" si="0"/>
        <v>-4.8127256587144566E-3</v>
      </c>
      <c r="X25">
        <f t="shared" si="0"/>
        <v>1.3025481642965247E-2</v>
      </c>
      <c r="AG25" t="s">
        <v>334</v>
      </c>
      <c r="AH25" t="s">
        <v>337</v>
      </c>
      <c r="AI25">
        <v>96</v>
      </c>
      <c r="AJ25">
        <v>96</v>
      </c>
      <c r="AK25">
        <v>11.84</v>
      </c>
      <c r="AL25">
        <v>3.82E-3</v>
      </c>
      <c r="AM25">
        <v>-4.836E-3</v>
      </c>
      <c r="AN25">
        <v>1.2858E-2</v>
      </c>
      <c r="AO25">
        <v>1.872E-3</v>
      </c>
      <c r="AP25">
        <f t="shared" si="5"/>
        <v>2.4714836294558595</v>
      </c>
      <c r="AQ25">
        <f t="shared" si="6"/>
        <v>3.8346483567226809E-3</v>
      </c>
      <c r="AR25">
        <f t="shared" si="1"/>
        <v>-4.8127256587144566E-3</v>
      </c>
      <c r="AS25">
        <f t="shared" si="1"/>
        <v>1.3025481642965247E-2</v>
      </c>
      <c r="AT25">
        <f t="shared" si="1"/>
        <v>1.8755109565105877E-3</v>
      </c>
    </row>
    <row r="26" spans="1:46" x14ac:dyDescent="0.2">
      <c r="A26" t="s">
        <v>331</v>
      </c>
      <c r="B26" t="s">
        <v>342</v>
      </c>
      <c r="C26">
        <v>95</v>
      </c>
      <c r="D26">
        <v>96</v>
      </c>
      <c r="E26">
        <v>1163</v>
      </c>
      <c r="F26">
        <v>0.11860800000000001</v>
      </c>
      <c r="G26">
        <v>1.5436E-2</v>
      </c>
      <c r="H26">
        <v>0.27007500000000001</v>
      </c>
      <c r="I26">
        <f t="shared" si="2"/>
        <v>1</v>
      </c>
      <c r="J26">
        <v>0.123582</v>
      </c>
      <c r="L26" t="s">
        <v>335</v>
      </c>
      <c r="M26" t="s">
        <v>337</v>
      </c>
      <c r="N26">
        <v>96</v>
      </c>
      <c r="O26">
        <v>96</v>
      </c>
      <c r="P26">
        <v>82.89</v>
      </c>
      <c r="Q26">
        <v>-3.8370000000000001E-3</v>
      </c>
      <c r="R26">
        <v>-9.5350000000000001E-3</v>
      </c>
      <c r="S26">
        <v>1.374E-3</v>
      </c>
      <c r="T26">
        <v>0</v>
      </c>
      <c r="U26">
        <f t="shared" si="3"/>
        <v>4.417514427603435</v>
      </c>
      <c r="V26">
        <f t="shared" si="4"/>
        <v>-3.8223337055717211E-3</v>
      </c>
      <c r="W26">
        <f t="shared" si="0"/>
        <v>-9.444942473515034E-3</v>
      </c>
      <c r="X26">
        <f t="shared" si="0"/>
        <v>1.3758904735106036E-3</v>
      </c>
      <c r="AG26" t="s">
        <v>335</v>
      </c>
      <c r="AH26" t="s">
        <v>337</v>
      </c>
      <c r="AI26">
        <v>96</v>
      </c>
      <c r="AJ26">
        <v>96</v>
      </c>
      <c r="AK26">
        <v>82.89</v>
      </c>
      <c r="AL26">
        <v>-3.8370000000000001E-3</v>
      </c>
      <c r="AM26">
        <v>-9.5350000000000001E-3</v>
      </c>
      <c r="AN26">
        <v>1.374E-3</v>
      </c>
      <c r="AO26">
        <v>7.6300000000000001E-4</v>
      </c>
      <c r="AP26">
        <f t="shared" si="5"/>
        <v>4.417514427603435</v>
      </c>
      <c r="AQ26">
        <f t="shared" si="6"/>
        <v>-3.8223337055717211E-3</v>
      </c>
      <c r="AR26">
        <f t="shared" si="1"/>
        <v>-9.444942473515034E-3</v>
      </c>
      <c r="AS26">
        <f t="shared" si="1"/>
        <v>1.3758904735106036E-3</v>
      </c>
      <c r="AT26">
        <f t="shared" si="1"/>
        <v>7.6358261353412656E-4</v>
      </c>
    </row>
    <row r="27" spans="1:46" x14ac:dyDescent="0.2">
      <c r="A27" t="s">
        <v>332</v>
      </c>
      <c r="B27" t="s">
        <v>333</v>
      </c>
      <c r="C27">
        <v>96</v>
      </c>
      <c r="D27">
        <v>96</v>
      </c>
      <c r="E27">
        <v>171.05</v>
      </c>
      <c r="F27">
        <v>1.0255E-2</v>
      </c>
      <c r="G27">
        <v>1.18E-4</v>
      </c>
      <c r="H27">
        <v>2.0225E-2</v>
      </c>
      <c r="I27">
        <f t="shared" si="2"/>
        <v>0</v>
      </c>
      <c r="J27">
        <v>1.4069E-2</v>
      </c>
      <c r="L27" t="s">
        <v>332</v>
      </c>
      <c r="M27" t="s">
        <v>338</v>
      </c>
      <c r="N27">
        <v>96</v>
      </c>
      <c r="O27">
        <v>96</v>
      </c>
      <c r="P27">
        <v>50</v>
      </c>
      <c r="Q27">
        <v>3.4849999999999998E-3</v>
      </c>
      <c r="R27">
        <v>-6.2230000000000002E-3</v>
      </c>
      <c r="S27">
        <v>1.3984E-2</v>
      </c>
      <c r="T27">
        <v>0</v>
      </c>
      <c r="U27">
        <f t="shared" si="3"/>
        <v>3.912023005428146</v>
      </c>
      <c r="V27">
        <f t="shared" si="4"/>
        <v>3.4971876991314729E-3</v>
      </c>
      <c r="W27">
        <f t="shared" si="0"/>
        <v>-6.184513770804285E-3</v>
      </c>
      <c r="X27">
        <f t="shared" si="0"/>
        <v>1.4182325641774575E-2</v>
      </c>
      <c r="AG27" t="s">
        <v>332</v>
      </c>
      <c r="AH27" t="s">
        <v>338</v>
      </c>
      <c r="AI27">
        <v>96</v>
      </c>
      <c r="AJ27">
        <v>96</v>
      </c>
      <c r="AK27">
        <v>50</v>
      </c>
      <c r="AL27">
        <v>3.4849999999999998E-3</v>
      </c>
      <c r="AM27">
        <v>-6.2230000000000002E-3</v>
      </c>
      <c r="AN27">
        <v>1.3984E-2</v>
      </c>
      <c r="AO27">
        <v>-1.5799999999999999E-4</v>
      </c>
      <c r="AP27">
        <f t="shared" si="5"/>
        <v>3.912023005428146</v>
      </c>
      <c r="AQ27">
        <f t="shared" si="6"/>
        <v>3.4971876991314729E-3</v>
      </c>
      <c r="AR27">
        <f t="shared" si="1"/>
        <v>-6.184513770804285E-3</v>
      </c>
      <c r="AS27">
        <f t="shared" si="1"/>
        <v>1.4182325641774575E-2</v>
      </c>
      <c r="AT27">
        <f t="shared" si="1"/>
        <v>-1.5797503994368888E-4</v>
      </c>
    </row>
    <row r="28" spans="1:46" x14ac:dyDescent="0.2">
      <c r="A28" t="s">
        <v>332</v>
      </c>
      <c r="B28" t="s">
        <v>334</v>
      </c>
      <c r="C28">
        <v>96</v>
      </c>
      <c r="D28">
        <v>96</v>
      </c>
      <c r="E28">
        <v>105.26</v>
      </c>
      <c r="F28">
        <v>2.643E-3</v>
      </c>
      <c r="G28">
        <v>-1.3910000000000001E-3</v>
      </c>
      <c r="H28">
        <v>8.9840000000000007E-3</v>
      </c>
      <c r="I28">
        <f t="shared" si="2"/>
        <v>0</v>
      </c>
      <c r="J28">
        <v>4.4229999999999998E-3</v>
      </c>
      <c r="L28" t="s">
        <v>333</v>
      </c>
      <c r="M28" t="s">
        <v>338</v>
      </c>
      <c r="N28">
        <v>96</v>
      </c>
      <c r="O28">
        <v>96</v>
      </c>
      <c r="P28">
        <v>213.16</v>
      </c>
      <c r="Q28">
        <v>2.0743000000000001E-2</v>
      </c>
      <c r="R28">
        <v>1.0574999999999999E-2</v>
      </c>
      <c r="S28">
        <v>3.7128000000000001E-2</v>
      </c>
      <c r="T28">
        <v>0</v>
      </c>
      <c r="U28">
        <f t="shared" si="3"/>
        <v>5.3620430574285818</v>
      </c>
      <c r="V28">
        <f t="shared" si="4"/>
        <v>2.1182386237729216E-2</v>
      </c>
      <c r="W28">
        <f t="shared" si="0"/>
        <v>1.0688025873613461E-2</v>
      </c>
      <c r="X28">
        <f t="shared" si="0"/>
        <v>3.8559642403143933E-2</v>
      </c>
      <c r="AG28" t="s">
        <v>333</v>
      </c>
      <c r="AH28" t="s">
        <v>338</v>
      </c>
      <c r="AI28">
        <v>96</v>
      </c>
      <c r="AJ28">
        <v>96</v>
      </c>
      <c r="AK28">
        <v>213.16</v>
      </c>
      <c r="AL28">
        <v>2.0743000000000001E-2</v>
      </c>
      <c r="AM28">
        <v>1.0574999999999999E-2</v>
      </c>
      <c r="AN28">
        <v>3.7128000000000001E-2</v>
      </c>
      <c r="AO28">
        <v>1.5077999999999999E-2</v>
      </c>
      <c r="AP28">
        <f t="shared" si="5"/>
        <v>5.3620430574285818</v>
      </c>
      <c r="AQ28">
        <f t="shared" si="6"/>
        <v>2.1182386237729216E-2</v>
      </c>
      <c r="AR28">
        <f t="shared" si="1"/>
        <v>1.0688025873613461E-2</v>
      </c>
      <c r="AS28">
        <f t="shared" si="1"/>
        <v>3.8559642403143933E-2</v>
      </c>
      <c r="AT28">
        <f t="shared" si="1"/>
        <v>1.530882648575217E-2</v>
      </c>
    </row>
    <row r="29" spans="1:46" x14ac:dyDescent="0.2">
      <c r="A29" t="s">
        <v>332</v>
      </c>
      <c r="B29" t="s">
        <v>335</v>
      </c>
      <c r="C29">
        <v>96</v>
      </c>
      <c r="D29">
        <v>96</v>
      </c>
      <c r="E29">
        <v>85.53</v>
      </c>
      <c r="F29">
        <v>2.0019999999999999E-3</v>
      </c>
      <c r="G29">
        <v>-5.476E-3</v>
      </c>
      <c r="H29">
        <v>1.0349000000000001E-2</v>
      </c>
      <c r="I29">
        <f t="shared" si="2"/>
        <v>0</v>
      </c>
      <c r="J29">
        <v>1.1100000000000001E-3</v>
      </c>
      <c r="L29" t="s">
        <v>334</v>
      </c>
      <c r="M29" t="s">
        <v>338</v>
      </c>
      <c r="N29">
        <v>96</v>
      </c>
      <c r="O29">
        <v>96</v>
      </c>
      <c r="P29">
        <v>102.63</v>
      </c>
      <c r="Q29">
        <v>1.5661000000000001E-2</v>
      </c>
      <c r="R29">
        <v>2.2060000000000001E-3</v>
      </c>
      <c r="S29">
        <v>3.0856999999999999E-2</v>
      </c>
      <c r="T29">
        <v>0</v>
      </c>
      <c r="U29">
        <f t="shared" si="3"/>
        <v>4.6311302876576228</v>
      </c>
      <c r="V29">
        <f t="shared" si="4"/>
        <v>1.5910169159202268E-2</v>
      </c>
      <c r="W29">
        <f t="shared" si="0"/>
        <v>2.2108771950923741E-3</v>
      </c>
      <c r="X29">
        <f t="shared" si="0"/>
        <v>3.1839470542530876E-2</v>
      </c>
      <c r="AG29" t="s">
        <v>334</v>
      </c>
      <c r="AH29" t="s">
        <v>338</v>
      </c>
      <c r="AI29">
        <v>96</v>
      </c>
      <c r="AJ29">
        <v>96</v>
      </c>
      <c r="AK29">
        <v>102.63</v>
      </c>
      <c r="AL29">
        <v>1.5661000000000001E-2</v>
      </c>
      <c r="AM29">
        <v>2.2060000000000001E-3</v>
      </c>
      <c r="AN29">
        <v>3.0856999999999999E-2</v>
      </c>
      <c r="AO29">
        <v>1.0481000000000001E-2</v>
      </c>
      <c r="AP29">
        <f t="shared" si="5"/>
        <v>4.6311302876576228</v>
      </c>
      <c r="AQ29">
        <f t="shared" si="6"/>
        <v>1.5910169159202268E-2</v>
      </c>
      <c r="AR29">
        <f t="shared" si="1"/>
        <v>2.2108771950923741E-3</v>
      </c>
      <c r="AS29">
        <f t="shared" si="1"/>
        <v>3.1839470542530876E-2</v>
      </c>
      <c r="AT29">
        <f t="shared" si="1"/>
        <v>1.0592014908253405E-2</v>
      </c>
    </row>
    <row r="30" spans="1:46" x14ac:dyDescent="0.2">
      <c r="A30" t="s">
        <v>332</v>
      </c>
      <c r="B30" t="s">
        <v>336</v>
      </c>
      <c r="C30">
        <v>96</v>
      </c>
      <c r="D30">
        <v>95</v>
      </c>
      <c r="E30">
        <v>115.79</v>
      </c>
      <c r="F30">
        <v>1.4419999999999999E-3</v>
      </c>
      <c r="G30">
        <v>-5.1980000000000004E-3</v>
      </c>
      <c r="H30">
        <v>1.4827999999999999E-2</v>
      </c>
      <c r="I30">
        <f t="shared" si="2"/>
        <v>1</v>
      </c>
      <c r="J30">
        <v>-5.9900000000000003E-4</v>
      </c>
      <c r="L30" t="s">
        <v>335</v>
      </c>
      <c r="M30" t="s">
        <v>338</v>
      </c>
      <c r="N30">
        <v>96</v>
      </c>
      <c r="O30">
        <v>96</v>
      </c>
      <c r="P30">
        <v>46.05</v>
      </c>
      <c r="Q30">
        <v>-8.0199999999999998E-4</v>
      </c>
      <c r="R30">
        <v>-7.5810000000000001E-3</v>
      </c>
      <c r="S30">
        <v>5.2769999999999996E-3</v>
      </c>
      <c r="T30">
        <v>0</v>
      </c>
      <c r="U30">
        <f t="shared" si="3"/>
        <v>3.829727762701316</v>
      </c>
      <c r="V30">
        <f t="shared" si="4"/>
        <v>-8.013573114362282E-4</v>
      </c>
      <c r="W30">
        <f t="shared" si="0"/>
        <v>-7.5239608527751115E-3</v>
      </c>
      <c r="X30">
        <f t="shared" si="0"/>
        <v>5.304994455742955E-3</v>
      </c>
      <c r="AG30" t="s">
        <v>335</v>
      </c>
      <c r="AH30" t="s">
        <v>338</v>
      </c>
      <c r="AI30">
        <v>96</v>
      </c>
      <c r="AJ30">
        <v>96</v>
      </c>
      <c r="AK30">
        <v>46.05</v>
      </c>
      <c r="AL30">
        <v>-8.0199999999999998E-4</v>
      </c>
      <c r="AM30">
        <v>-7.5810000000000001E-3</v>
      </c>
      <c r="AN30">
        <v>5.2769999999999996E-3</v>
      </c>
      <c r="AO30">
        <v>3.9069999999999999E-3</v>
      </c>
      <c r="AP30">
        <f t="shared" si="5"/>
        <v>3.829727762701316</v>
      </c>
      <c r="AQ30">
        <f t="shared" si="6"/>
        <v>-8.013573114362282E-4</v>
      </c>
      <c r="AR30">
        <f t="shared" si="1"/>
        <v>-7.5239608527751115E-3</v>
      </c>
      <c r="AS30">
        <f t="shared" si="1"/>
        <v>5.304994455742955E-3</v>
      </c>
      <c r="AT30">
        <f t="shared" si="1"/>
        <v>3.9223245219070909E-3</v>
      </c>
    </row>
    <row r="31" spans="1:46" x14ac:dyDescent="0.2">
      <c r="A31" t="s">
        <v>332</v>
      </c>
      <c r="B31" t="s">
        <v>337</v>
      </c>
      <c r="C31">
        <v>96</v>
      </c>
      <c r="D31">
        <v>96</v>
      </c>
      <c r="E31">
        <v>115.79</v>
      </c>
      <c r="F31">
        <v>-4.4099999999999999E-4</v>
      </c>
      <c r="G31">
        <v>-4.849E-3</v>
      </c>
      <c r="H31">
        <v>3.601E-3</v>
      </c>
      <c r="I31">
        <f t="shared" si="2"/>
        <v>0</v>
      </c>
      <c r="J31">
        <v>-4.6299999999999998E-4</v>
      </c>
      <c r="L31" t="s">
        <v>337</v>
      </c>
      <c r="M31" t="s">
        <v>338</v>
      </c>
      <c r="N31">
        <v>96</v>
      </c>
      <c r="O31">
        <v>96</v>
      </c>
      <c r="P31">
        <v>110.53</v>
      </c>
      <c r="Q31">
        <v>1.4300000000000001E-4</v>
      </c>
      <c r="R31">
        <v>-7.1760000000000001E-3</v>
      </c>
      <c r="S31">
        <v>1.129E-2</v>
      </c>
      <c r="T31">
        <v>0</v>
      </c>
      <c r="U31">
        <f t="shared" si="3"/>
        <v>4.7052869773228636</v>
      </c>
      <c r="V31">
        <f t="shared" si="4"/>
        <v>1.4302045192462524E-4</v>
      </c>
      <c r="W31">
        <f t="shared" si="0"/>
        <v>-7.1248719191084773E-3</v>
      </c>
      <c r="X31">
        <f t="shared" si="0"/>
        <v>1.1418919602310082E-2</v>
      </c>
      <c r="AG31" t="s">
        <v>337</v>
      </c>
      <c r="AH31" t="s">
        <v>338</v>
      </c>
      <c r="AI31">
        <v>96</v>
      </c>
      <c r="AJ31">
        <v>96</v>
      </c>
      <c r="AK31">
        <v>110.53</v>
      </c>
      <c r="AL31">
        <v>1.4300000000000001E-4</v>
      </c>
      <c r="AM31">
        <v>-7.1760000000000001E-3</v>
      </c>
      <c r="AN31">
        <v>1.129E-2</v>
      </c>
      <c r="AO31">
        <v>4.2929999999999999E-3</v>
      </c>
      <c r="AP31">
        <f t="shared" si="5"/>
        <v>4.7052869773228636</v>
      </c>
      <c r="AQ31">
        <f t="shared" si="6"/>
        <v>1.4302045192462524E-4</v>
      </c>
      <c r="AR31">
        <f t="shared" si="1"/>
        <v>-7.1248719191084773E-3</v>
      </c>
      <c r="AS31">
        <f t="shared" si="1"/>
        <v>1.1418919602310082E-2</v>
      </c>
      <c r="AT31">
        <f t="shared" si="1"/>
        <v>4.3115093094655355E-3</v>
      </c>
    </row>
    <row r="32" spans="1:46" x14ac:dyDescent="0.2">
      <c r="A32" t="s">
        <v>332</v>
      </c>
      <c r="B32" t="s">
        <v>338</v>
      </c>
      <c r="C32">
        <v>96</v>
      </c>
      <c r="D32">
        <v>96</v>
      </c>
      <c r="E32">
        <v>50</v>
      </c>
      <c r="F32">
        <v>3.4849999999999998E-3</v>
      </c>
      <c r="G32">
        <v>-6.2230000000000002E-3</v>
      </c>
      <c r="H32">
        <v>1.3984E-2</v>
      </c>
      <c r="I32">
        <f t="shared" si="2"/>
        <v>0</v>
      </c>
      <c r="J32">
        <v>-1.5799999999999999E-4</v>
      </c>
      <c r="L32" t="s">
        <v>332</v>
      </c>
      <c r="M32" t="s">
        <v>339</v>
      </c>
      <c r="N32">
        <v>96</v>
      </c>
      <c r="O32">
        <v>96</v>
      </c>
      <c r="P32">
        <v>43.42</v>
      </c>
      <c r="Q32">
        <v>3.0699999999999998E-4</v>
      </c>
      <c r="R32">
        <v>-3.2039999999999998E-3</v>
      </c>
      <c r="S32">
        <v>3.9179999999999996E-3</v>
      </c>
      <c r="T32">
        <v>0</v>
      </c>
      <c r="U32">
        <f t="shared" si="3"/>
        <v>3.7709201644501458</v>
      </c>
      <c r="V32">
        <f t="shared" si="4"/>
        <v>3.0709427794332856E-4</v>
      </c>
      <c r="W32">
        <f t="shared" ref="W32:W54" si="7">R32/(1-R32)</f>
        <v>-3.1937671699873603E-3</v>
      </c>
      <c r="X32">
        <f t="shared" ref="X32:X54" si="8">S32/(1-S32)</f>
        <v>3.9334111047082468E-3</v>
      </c>
      <c r="AG32" t="s">
        <v>332</v>
      </c>
      <c r="AH32" t="s">
        <v>339</v>
      </c>
      <c r="AI32">
        <v>96</v>
      </c>
      <c r="AJ32">
        <v>96</v>
      </c>
      <c r="AK32">
        <v>43.42</v>
      </c>
      <c r="AL32">
        <v>3.0699999999999998E-4</v>
      </c>
      <c r="AM32">
        <v>-3.2039999999999998E-3</v>
      </c>
      <c r="AN32">
        <v>3.9179999999999996E-3</v>
      </c>
      <c r="AO32">
        <v>-9.2199999999999997E-4</v>
      </c>
      <c r="AP32">
        <f t="shared" si="5"/>
        <v>3.7709201644501458</v>
      </c>
      <c r="AQ32">
        <f t="shared" si="6"/>
        <v>3.0709427794332856E-4</v>
      </c>
      <c r="AR32">
        <f t="shared" ref="AR32:AR54" si="9">AM32/(1-AM32)</f>
        <v>-3.1937671699873603E-3</v>
      </c>
      <c r="AS32">
        <f t="shared" ref="AS32:AS54" si="10">AN32/(1-AN32)</f>
        <v>3.9334111047082468E-3</v>
      </c>
      <c r="AT32">
        <f t="shared" ref="AT32:AT54" si="11">AO32/(1-AO32)</f>
        <v>-9.2115069905547077E-4</v>
      </c>
    </row>
    <row r="33" spans="1:46" x14ac:dyDescent="0.2">
      <c r="A33" t="s">
        <v>332</v>
      </c>
      <c r="B33" t="s">
        <v>339</v>
      </c>
      <c r="C33">
        <v>96</v>
      </c>
      <c r="D33">
        <v>96</v>
      </c>
      <c r="E33">
        <v>43.42</v>
      </c>
      <c r="F33">
        <v>3.0699999999999998E-4</v>
      </c>
      <c r="G33">
        <v>-3.2039999999999998E-3</v>
      </c>
      <c r="H33">
        <v>3.9179999999999996E-3</v>
      </c>
      <c r="I33">
        <f t="shared" si="2"/>
        <v>0</v>
      </c>
      <c r="J33">
        <v>-9.2199999999999997E-4</v>
      </c>
      <c r="L33" t="s">
        <v>333</v>
      </c>
      <c r="M33" t="s">
        <v>339</v>
      </c>
      <c r="N33">
        <v>96</v>
      </c>
      <c r="O33">
        <v>96</v>
      </c>
      <c r="P33">
        <v>207.89</v>
      </c>
      <c r="Q33">
        <v>1.5610000000000001E-2</v>
      </c>
      <c r="R33">
        <v>3.1589999999999999E-3</v>
      </c>
      <c r="S33">
        <v>3.1163E-2</v>
      </c>
      <c r="T33">
        <v>0</v>
      </c>
      <c r="U33">
        <f t="shared" si="3"/>
        <v>5.3370090936590229</v>
      </c>
      <c r="V33">
        <f t="shared" si="4"/>
        <v>1.585753613913185E-2</v>
      </c>
      <c r="W33">
        <f t="shared" si="7"/>
        <v>3.1690109054503175E-3</v>
      </c>
      <c r="X33">
        <f t="shared" si="8"/>
        <v>3.2165369406824885E-2</v>
      </c>
      <c r="AG33" t="s">
        <v>333</v>
      </c>
      <c r="AH33" t="s">
        <v>339</v>
      </c>
      <c r="AI33">
        <v>96</v>
      </c>
      <c r="AJ33">
        <v>96</v>
      </c>
      <c r="AK33">
        <v>207.89</v>
      </c>
      <c r="AL33">
        <v>1.5610000000000001E-2</v>
      </c>
      <c r="AM33">
        <v>3.1589999999999999E-3</v>
      </c>
      <c r="AN33">
        <v>3.1163E-2</v>
      </c>
      <c r="AO33">
        <v>1.5367E-2</v>
      </c>
      <c r="AP33">
        <f t="shared" si="5"/>
        <v>5.3370090936590229</v>
      </c>
      <c r="AQ33">
        <f t="shared" si="6"/>
        <v>1.585753613913185E-2</v>
      </c>
      <c r="AR33">
        <f t="shared" si="9"/>
        <v>3.1690109054503175E-3</v>
      </c>
      <c r="AS33">
        <f t="shared" si="10"/>
        <v>3.2165369406824885E-2</v>
      </c>
      <c r="AT33">
        <f t="shared" si="11"/>
        <v>1.5606830159054187E-2</v>
      </c>
    </row>
    <row r="34" spans="1:46" x14ac:dyDescent="0.2">
      <c r="A34" t="s">
        <v>332</v>
      </c>
      <c r="B34" t="s">
        <v>340</v>
      </c>
      <c r="C34">
        <v>96</v>
      </c>
      <c r="D34">
        <v>95</v>
      </c>
      <c r="E34">
        <v>19.739999999999998</v>
      </c>
      <c r="F34">
        <v>2.6689999999999999E-3</v>
      </c>
      <c r="G34">
        <v>-6.1549999999999999E-3</v>
      </c>
      <c r="H34">
        <v>1.188E-2</v>
      </c>
      <c r="I34">
        <f t="shared" si="2"/>
        <v>1</v>
      </c>
      <c r="J34">
        <v>-2.7520000000000001E-3</v>
      </c>
      <c r="L34" t="s">
        <v>334</v>
      </c>
      <c r="M34" t="s">
        <v>339</v>
      </c>
      <c r="N34">
        <v>96</v>
      </c>
      <c r="O34">
        <v>96</v>
      </c>
      <c r="P34">
        <v>102.63</v>
      </c>
      <c r="Q34">
        <v>4.2319999999999997E-3</v>
      </c>
      <c r="R34">
        <v>-3.4689999999999999E-3</v>
      </c>
      <c r="S34">
        <v>1.7212000000000002E-2</v>
      </c>
      <c r="T34">
        <v>0</v>
      </c>
      <c r="U34">
        <f t="shared" si="3"/>
        <v>4.6311302876576228</v>
      </c>
      <c r="V34">
        <f t="shared" si="4"/>
        <v>4.2499859405001963E-3</v>
      </c>
      <c r="W34">
        <f t="shared" si="7"/>
        <v>-3.4570076404951224E-3</v>
      </c>
      <c r="X34">
        <f t="shared" si="8"/>
        <v>1.751344135256027E-2</v>
      </c>
      <c r="AG34" t="s">
        <v>334</v>
      </c>
      <c r="AH34" t="s">
        <v>339</v>
      </c>
      <c r="AI34">
        <v>96</v>
      </c>
      <c r="AJ34">
        <v>96</v>
      </c>
      <c r="AK34">
        <v>102.63</v>
      </c>
      <c r="AL34">
        <v>4.2319999999999997E-3</v>
      </c>
      <c r="AM34">
        <v>-3.4689999999999999E-3</v>
      </c>
      <c r="AN34">
        <v>1.7212000000000002E-2</v>
      </c>
      <c r="AO34">
        <v>4.2659999999999998E-3</v>
      </c>
      <c r="AP34">
        <f t="shared" si="5"/>
        <v>4.6311302876576228</v>
      </c>
      <c r="AQ34">
        <f t="shared" si="6"/>
        <v>4.2499859405001963E-3</v>
      </c>
      <c r="AR34">
        <f t="shared" si="9"/>
        <v>-3.4570076404951224E-3</v>
      </c>
      <c r="AS34">
        <f t="shared" si="10"/>
        <v>1.751344135256027E-2</v>
      </c>
      <c r="AT34">
        <f t="shared" si="11"/>
        <v>4.2842767245067455E-3</v>
      </c>
    </row>
    <row r="35" spans="1:46" x14ac:dyDescent="0.2">
      <c r="A35" t="s">
        <v>332</v>
      </c>
      <c r="B35" t="s">
        <v>341</v>
      </c>
      <c r="C35">
        <v>96</v>
      </c>
      <c r="D35">
        <v>96</v>
      </c>
      <c r="E35">
        <v>19.739999999999998</v>
      </c>
      <c r="F35">
        <v>-2.0999999999999999E-5</v>
      </c>
      <c r="G35">
        <v>-1.9400000000000001E-3</v>
      </c>
      <c r="H35">
        <v>2.8809999999999999E-3</v>
      </c>
      <c r="I35">
        <f t="shared" si="2"/>
        <v>0</v>
      </c>
      <c r="J35">
        <v>4.3489999999999996E-3</v>
      </c>
      <c r="L35" t="s">
        <v>335</v>
      </c>
      <c r="M35" t="s">
        <v>339</v>
      </c>
      <c r="N35">
        <v>96</v>
      </c>
      <c r="O35">
        <v>96</v>
      </c>
      <c r="P35">
        <v>52.63</v>
      </c>
      <c r="Q35">
        <v>-2.3470000000000001E-3</v>
      </c>
      <c r="R35">
        <v>-7.7990000000000004E-3</v>
      </c>
      <c r="S35">
        <v>2.823E-3</v>
      </c>
      <c r="T35">
        <v>0</v>
      </c>
      <c r="U35">
        <f t="shared" si="3"/>
        <v>3.9632862993656874</v>
      </c>
      <c r="V35">
        <f t="shared" si="4"/>
        <v>-2.3415044889644005E-3</v>
      </c>
      <c r="W35">
        <f t="shared" si="7"/>
        <v>-7.7386462975255988E-3</v>
      </c>
      <c r="X35">
        <f t="shared" si="8"/>
        <v>2.8309918901057688E-3</v>
      </c>
      <c r="AG35" t="s">
        <v>335</v>
      </c>
      <c r="AH35" t="s">
        <v>339</v>
      </c>
      <c r="AI35">
        <v>96</v>
      </c>
      <c r="AJ35">
        <v>96</v>
      </c>
      <c r="AK35">
        <v>52.63</v>
      </c>
      <c r="AL35">
        <v>-2.3470000000000001E-3</v>
      </c>
      <c r="AM35">
        <v>-7.7990000000000004E-3</v>
      </c>
      <c r="AN35">
        <v>2.823E-3</v>
      </c>
      <c r="AO35">
        <v>-1.085E-3</v>
      </c>
      <c r="AP35">
        <f t="shared" si="5"/>
        <v>3.9632862993656874</v>
      </c>
      <c r="AQ35">
        <f t="shared" si="6"/>
        <v>-2.3415044889644005E-3</v>
      </c>
      <c r="AR35">
        <f t="shared" si="9"/>
        <v>-7.7386462975255988E-3</v>
      </c>
      <c r="AS35">
        <f t="shared" si="10"/>
        <v>2.8309918901057688E-3</v>
      </c>
      <c r="AT35">
        <f t="shared" si="11"/>
        <v>-1.0838240509047684E-3</v>
      </c>
    </row>
    <row r="36" spans="1:46" x14ac:dyDescent="0.2">
      <c r="A36" t="s">
        <v>332</v>
      </c>
      <c r="B36" t="s">
        <v>342</v>
      </c>
      <c r="C36">
        <v>96</v>
      </c>
      <c r="D36">
        <v>96</v>
      </c>
      <c r="E36">
        <v>1163</v>
      </c>
      <c r="F36">
        <v>0.110883</v>
      </c>
      <c r="G36">
        <v>1.1688E-2</v>
      </c>
      <c r="H36">
        <v>0.26745799999999997</v>
      </c>
      <c r="I36">
        <f t="shared" si="2"/>
        <v>0</v>
      </c>
      <c r="J36">
        <v>0.10786800000000001</v>
      </c>
      <c r="L36" t="s">
        <v>337</v>
      </c>
      <c r="M36" t="s">
        <v>339</v>
      </c>
      <c r="N36">
        <v>96</v>
      </c>
      <c r="O36">
        <v>96</v>
      </c>
      <c r="P36">
        <v>111.84</v>
      </c>
      <c r="Q36">
        <v>-2.441E-3</v>
      </c>
      <c r="R36">
        <v>-6.6239999999999997E-3</v>
      </c>
      <c r="S36">
        <v>1.389E-3</v>
      </c>
      <c r="T36">
        <v>0</v>
      </c>
      <c r="U36">
        <f t="shared" si="3"/>
        <v>4.7170692784855</v>
      </c>
      <c r="V36">
        <f t="shared" si="4"/>
        <v>-2.4350560282350785E-3</v>
      </c>
      <c r="W36">
        <f t="shared" si="7"/>
        <v>-6.580411355183266E-3</v>
      </c>
      <c r="X36">
        <f t="shared" si="8"/>
        <v>1.390932004554326E-3</v>
      </c>
      <c r="AG36" t="s">
        <v>337</v>
      </c>
      <c r="AH36" t="s">
        <v>339</v>
      </c>
      <c r="AI36">
        <v>96</v>
      </c>
      <c r="AJ36">
        <v>96</v>
      </c>
      <c r="AK36">
        <v>111.84</v>
      </c>
      <c r="AL36">
        <v>-2.441E-3</v>
      </c>
      <c r="AM36">
        <v>-6.6239999999999997E-3</v>
      </c>
      <c r="AN36">
        <v>1.389E-3</v>
      </c>
      <c r="AO36">
        <v>4.4099999999999999E-4</v>
      </c>
      <c r="AP36">
        <f t="shared" si="5"/>
        <v>4.7170692784855</v>
      </c>
      <c r="AQ36">
        <f t="shared" si="6"/>
        <v>-2.4350560282350785E-3</v>
      </c>
      <c r="AR36">
        <f t="shared" si="9"/>
        <v>-6.580411355183266E-3</v>
      </c>
      <c r="AS36">
        <f t="shared" si="10"/>
        <v>1.390932004554326E-3</v>
      </c>
      <c r="AT36">
        <f t="shared" si="11"/>
        <v>4.4119456680396054E-4</v>
      </c>
    </row>
    <row r="37" spans="1:46" x14ac:dyDescent="0.2">
      <c r="A37" t="s">
        <v>333</v>
      </c>
      <c r="B37" t="s">
        <v>334</v>
      </c>
      <c r="C37">
        <v>96</v>
      </c>
      <c r="D37">
        <v>96</v>
      </c>
      <c r="E37">
        <v>160.53</v>
      </c>
      <c r="F37">
        <v>1.2135999999999999E-2</v>
      </c>
      <c r="G37">
        <v>7.7499999999999997E-4</v>
      </c>
      <c r="H37">
        <v>2.6891000000000002E-2</v>
      </c>
      <c r="I37">
        <f t="shared" si="2"/>
        <v>0</v>
      </c>
      <c r="J37">
        <v>1.9522999999999999E-2</v>
      </c>
      <c r="L37" t="s">
        <v>338</v>
      </c>
      <c r="M37" t="s">
        <v>339</v>
      </c>
      <c r="N37">
        <v>96</v>
      </c>
      <c r="O37">
        <v>96</v>
      </c>
      <c r="P37">
        <v>7.89</v>
      </c>
      <c r="Q37">
        <v>4.1180000000000001E-3</v>
      </c>
      <c r="R37">
        <v>-1.5770000000000001E-3</v>
      </c>
      <c r="S37">
        <v>8.6339999999999993E-3</v>
      </c>
      <c r="T37">
        <v>0</v>
      </c>
      <c r="U37">
        <f t="shared" si="3"/>
        <v>2.0655961348577829</v>
      </c>
      <c r="V37">
        <f t="shared" si="4"/>
        <v>4.1350280454913336E-3</v>
      </c>
      <c r="W37">
        <f t="shared" si="7"/>
        <v>-1.5745169867119554E-3</v>
      </c>
      <c r="X37">
        <f t="shared" si="8"/>
        <v>8.7091951912815248E-3</v>
      </c>
      <c r="AG37" t="s">
        <v>338</v>
      </c>
      <c r="AH37" t="s">
        <v>339</v>
      </c>
      <c r="AI37">
        <v>96</v>
      </c>
      <c r="AJ37">
        <v>96</v>
      </c>
      <c r="AK37">
        <v>7.89</v>
      </c>
      <c r="AL37">
        <v>4.1180000000000001E-3</v>
      </c>
      <c r="AM37">
        <v>-1.5770000000000001E-3</v>
      </c>
      <c r="AN37">
        <v>8.6339999999999993E-3</v>
      </c>
      <c r="AO37">
        <v>5.1209999999999997E-3</v>
      </c>
      <c r="AP37">
        <f t="shared" si="5"/>
        <v>2.0655961348577829</v>
      </c>
      <c r="AQ37">
        <f t="shared" si="6"/>
        <v>4.1350280454913336E-3</v>
      </c>
      <c r="AR37">
        <f t="shared" si="9"/>
        <v>-1.5745169867119554E-3</v>
      </c>
      <c r="AS37">
        <f t="shared" si="10"/>
        <v>8.7091951912815248E-3</v>
      </c>
      <c r="AT37">
        <f t="shared" si="11"/>
        <v>5.1473596286583595E-3</v>
      </c>
    </row>
    <row r="38" spans="1:46" x14ac:dyDescent="0.2">
      <c r="A38" t="s">
        <v>333</v>
      </c>
      <c r="B38" t="s">
        <v>335</v>
      </c>
      <c r="C38">
        <v>96</v>
      </c>
      <c r="D38">
        <v>96</v>
      </c>
      <c r="E38">
        <v>218.42</v>
      </c>
      <c r="F38">
        <v>3.3240000000000001E-3</v>
      </c>
      <c r="G38">
        <v>-5.8690000000000001E-3</v>
      </c>
      <c r="H38">
        <v>1.4683999999999999E-2</v>
      </c>
      <c r="I38">
        <f t="shared" si="2"/>
        <v>0</v>
      </c>
      <c r="J38">
        <v>7.7390000000000002E-3</v>
      </c>
      <c r="L38" t="s">
        <v>331</v>
      </c>
      <c r="M38" t="s">
        <v>340</v>
      </c>
      <c r="N38">
        <v>95</v>
      </c>
      <c r="O38">
        <v>95</v>
      </c>
      <c r="P38">
        <v>19.739999999999998</v>
      </c>
      <c r="Q38">
        <v>1.683E-3</v>
      </c>
      <c r="R38">
        <v>-2.797E-3</v>
      </c>
      <c r="S38">
        <v>5.7629999999999999E-3</v>
      </c>
      <c r="T38">
        <v>0</v>
      </c>
      <c r="U38">
        <f t="shared" si="3"/>
        <v>2.9826470340053355</v>
      </c>
      <c r="V38">
        <f t="shared" si="4"/>
        <v>1.6858372641155065E-3</v>
      </c>
      <c r="W38">
        <f t="shared" si="7"/>
        <v>-2.7891986114836802E-3</v>
      </c>
      <c r="X38">
        <f t="shared" si="8"/>
        <v>5.7964046801718301E-3</v>
      </c>
      <c r="AG38" t="s">
        <v>331</v>
      </c>
      <c r="AH38" t="s">
        <v>340</v>
      </c>
      <c r="AI38">
        <v>95</v>
      </c>
      <c r="AJ38">
        <v>95</v>
      </c>
      <c r="AK38">
        <v>19.739999999999998</v>
      </c>
      <c r="AL38">
        <v>1.683E-3</v>
      </c>
      <c r="AM38">
        <v>-2.797E-3</v>
      </c>
      <c r="AN38">
        <v>5.7629999999999999E-3</v>
      </c>
      <c r="AO38">
        <v>2.065E-3</v>
      </c>
      <c r="AP38">
        <f t="shared" si="5"/>
        <v>2.9826470340053355</v>
      </c>
      <c r="AQ38">
        <f t="shared" si="6"/>
        <v>1.6858372641155065E-3</v>
      </c>
      <c r="AR38">
        <f t="shared" si="9"/>
        <v>-2.7891986114836802E-3</v>
      </c>
      <c r="AS38">
        <f t="shared" si="10"/>
        <v>5.7964046801718301E-3</v>
      </c>
      <c r="AT38">
        <f t="shared" si="11"/>
        <v>2.0692730488458665E-3</v>
      </c>
    </row>
    <row r="39" spans="1:46" x14ac:dyDescent="0.2">
      <c r="A39" t="s">
        <v>333</v>
      </c>
      <c r="B39" t="s">
        <v>336</v>
      </c>
      <c r="C39">
        <v>96</v>
      </c>
      <c r="D39">
        <v>95</v>
      </c>
      <c r="E39">
        <v>165.79</v>
      </c>
      <c r="F39">
        <v>2.787E-3</v>
      </c>
      <c r="G39">
        <v>-2.2629999999999998E-3</v>
      </c>
      <c r="H39">
        <v>9.1120000000000003E-3</v>
      </c>
      <c r="I39">
        <f t="shared" si="2"/>
        <v>1</v>
      </c>
      <c r="J39">
        <v>7.0670000000000004E-3</v>
      </c>
      <c r="L39" t="s">
        <v>336</v>
      </c>
      <c r="M39" t="s">
        <v>340</v>
      </c>
      <c r="N39">
        <v>95</v>
      </c>
      <c r="O39">
        <v>95</v>
      </c>
      <c r="P39">
        <v>113.16</v>
      </c>
      <c r="Q39">
        <v>3.0730000000000002E-3</v>
      </c>
      <c r="R39">
        <v>-7.6600000000000001E-3</v>
      </c>
      <c r="S39">
        <v>2.0376999999999999E-2</v>
      </c>
      <c r="T39">
        <v>0</v>
      </c>
      <c r="U39">
        <f t="shared" si="3"/>
        <v>4.7288027464333666</v>
      </c>
      <c r="V39">
        <f t="shared" si="4"/>
        <v>3.0824724378013639E-3</v>
      </c>
      <c r="W39">
        <f t="shared" si="7"/>
        <v>-7.6017704384415382E-3</v>
      </c>
      <c r="X39">
        <f t="shared" si="8"/>
        <v>2.0800859106003024E-2</v>
      </c>
      <c r="AG39" t="s">
        <v>336</v>
      </c>
      <c r="AH39" t="s">
        <v>340</v>
      </c>
      <c r="AI39">
        <v>95</v>
      </c>
      <c r="AJ39">
        <v>95</v>
      </c>
      <c r="AK39">
        <v>113.16</v>
      </c>
      <c r="AL39">
        <v>3.0730000000000002E-3</v>
      </c>
      <c r="AM39">
        <v>-7.6600000000000001E-3</v>
      </c>
      <c r="AN39">
        <v>2.0376999999999999E-2</v>
      </c>
      <c r="AO39">
        <v>2.7369999999999998E-3</v>
      </c>
      <c r="AP39">
        <f t="shared" si="5"/>
        <v>4.7288027464333666</v>
      </c>
      <c r="AQ39">
        <f t="shared" si="6"/>
        <v>3.0824724378013639E-3</v>
      </c>
      <c r="AR39">
        <f t="shared" si="9"/>
        <v>-7.6017704384415382E-3</v>
      </c>
      <c r="AS39">
        <f t="shared" si="10"/>
        <v>2.0800859106003024E-2</v>
      </c>
      <c r="AT39">
        <f t="shared" si="11"/>
        <v>2.7445117286011814E-3</v>
      </c>
    </row>
    <row r="40" spans="1:46" x14ac:dyDescent="0.2">
      <c r="A40" t="s">
        <v>333</v>
      </c>
      <c r="B40" t="s">
        <v>337</v>
      </c>
      <c r="C40">
        <v>96</v>
      </c>
      <c r="D40">
        <v>96</v>
      </c>
      <c r="E40">
        <v>165.79</v>
      </c>
      <c r="F40">
        <v>1.0803999999999999E-2</v>
      </c>
      <c r="G40">
        <v>2.9580000000000001E-3</v>
      </c>
      <c r="H40">
        <v>1.9938000000000001E-2</v>
      </c>
      <c r="I40">
        <f t="shared" si="2"/>
        <v>0</v>
      </c>
      <c r="J40">
        <v>1.2050999999999999E-2</v>
      </c>
      <c r="L40" t="s">
        <v>332</v>
      </c>
      <c r="M40" t="s">
        <v>341</v>
      </c>
      <c r="N40">
        <v>96</v>
      </c>
      <c r="O40">
        <v>96</v>
      </c>
      <c r="P40">
        <v>19.739999999999998</v>
      </c>
      <c r="Q40">
        <v>-2.0999999999999999E-5</v>
      </c>
      <c r="R40">
        <v>-1.9400000000000001E-3</v>
      </c>
      <c r="S40">
        <v>2.8809999999999999E-3</v>
      </c>
      <c r="T40">
        <v>0</v>
      </c>
      <c r="U40">
        <f t="shared" si="3"/>
        <v>2.9826470340053355</v>
      </c>
      <c r="V40">
        <f t="shared" si="4"/>
        <v>-2.0999559009260803E-5</v>
      </c>
      <c r="W40">
        <f t="shared" si="7"/>
        <v>-1.9362436872467413E-3</v>
      </c>
      <c r="X40">
        <f t="shared" si="8"/>
        <v>2.8893241428555668E-3</v>
      </c>
      <c r="AG40" t="s">
        <v>332</v>
      </c>
      <c r="AH40" t="s">
        <v>341</v>
      </c>
      <c r="AI40">
        <v>96</v>
      </c>
      <c r="AJ40">
        <v>96</v>
      </c>
      <c r="AK40">
        <v>19.739999999999998</v>
      </c>
      <c r="AL40">
        <v>-2.0999999999999999E-5</v>
      </c>
      <c r="AM40">
        <v>-1.9400000000000001E-3</v>
      </c>
      <c r="AN40">
        <v>2.8809999999999999E-3</v>
      </c>
      <c r="AO40">
        <v>4.3489999999999996E-3</v>
      </c>
      <c r="AP40">
        <f t="shared" si="5"/>
        <v>2.9826470340053355</v>
      </c>
      <c r="AQ40">
        <f t="shared" si="6"/>
        <v>-2.0999559009260803E-5</v>
      </c>
      <c r="AR40">
        <f t="shared" si="9"/>
        <v>-1.9362436872467413E-3</v>
      </c>
      <c r="AS40">
        <f t="shared" si="10"/>
        <v>2.8893241428555668E-3</v>
      </c>
      <c r="AT40">
        <f t="shared" si="11"/>
        <v>4.3679964164149883E-3</v>
      </c>
    </row>
    <row r="41" spans="1:46" x14ac:dyDescent="0.2">
      <c r="A41" t="s">
        <v>333</v>
      </c>
      <c r="B41" t="s">
        <v>338</v>
      </c>
      <c r="C41">
        <v>96</v>
      </c>
      <c r="D41">
        <v>96</v>
      </c>
      <c r="E41">
        <v>213.16</v>
      </c>
      <c r="F41">
        <v>2.0743000000000001E-2</v>
      </c>
      <c r="G41">
        <v>1.0574999999999999E-2</v>
      </c>
      <c r="H41">
        <v>3.7128000000000001E-2</v>
      </c>
      <c r="I41">
        <f t="shared" si="2"/>
        <v>0</v>
      </c>
      <c r="J41">
        <v>1.5077999999999999E-2</v>
      </c>
      <c r="L41" t="s">
        <v>333</v>
      </c>
      <c r="M41" t="s">
        <v>341</v>
      </c>
      <c r="N41">
        <v>96</v>
      </c>
      <c r="O41">
        <v>96</v>
      </c>
      <c r="P41">
        <v>190.79</v>
      </c>
      <c r="Q41">
        <v>5.189E-3</v>
      </c>
      <c r="R41">
        <v>-1.4469999999999999E-3</v>
      </c>
      <c r="S41">
        <v>1.3443999999999999E-2</v>
      </c>
      <c r="T41">
        <v>0</v>
      </c>
      <c r="U41">
        <f t="shared" si="3"/>
        <v>5.2511733467392192</v>
      </c>
      <c r="V41">
        <f t="shared" si="4"/>
        <v>5.2160661673423397E-3</v>
      </c>
      <c r="W41">
        <f t="shared" si="7"/>
        <v>-1.4449092163639214E-3</v>
      </c>
      <c r="X41">
        <f t="shared" si="8"/>
        <v>1.3627204132355386E-2</v>
      </c>
      <c r="AG41" t="s">
        <v>333</v>
      </c>
      <c r="AH41" t="s">
        <v>341</v>
      </c>
      <c r="AI41">
        <v>96</v>
      </c>
      <c r="AJ41">
        <v>96</v>
      </c>
      <c r="AK41">
        <v>190.79</v>
      </c>
      <c r="AL41">
        <v>5.189E-3</v>
      </c>
      <c r="AM41">
        <v>-1.4469999999999999E-3</v>
      </c>
      <c r="AN41">
        <v>1.3443999999999999E-2</v>
      </c>
      <c r="AO41">
        <v>6.0080000000000003E-3</v>
      </c>
      <c r="AP41">
        <f t="shared" si="5"/>
        <v>5.2511733467392192</v>
      </c>
      <c r="AQ41">
        <f t="shared" si="6"/>
        <v>5.2160661673423397E-3</v>
      </c>
      <c r="AR41">
        <f t="shared" si="9"/>
        <v>-1.4449092163639214E-3</v>
      </c>
      <c r="AS41">
        <f t="shared" si="10"/>
        <v>1.3627204132355386E-2</v>
      </c>
      <c r="AT41">
        <f t="shared" si="11"/>
        <v>6.0443142399536423E-3</v>
      </c>
    </row>
    <row r="42" spans="1:46" x14ac:dyDescent="0.2">
      <c r="A42" t="s">
        <v>333</v>
      </c>
      <c r="B42" t="s">
        <v>339</v>
      </c>
      <c r="C42">
        <v>96</v>
      </c>
      <c r="D42">
        <v>96</v>
      </c>
      <c r="E42">
        <v>207.89</v>
      </c>
      <c r="F42">
        <v>1.5610000000000001E-2</v>
      </c>
      <c r="G42">
        <v>3.1589999999999999E-3</v>
      </c>
      <c r="H42">
        <v>3.1163E-2</v>
      </c>
      <c r="I42">
        <f t="shared" si="2"/>
        <v>0</v>
      </c>
      <c r="J42">
        <v>1.5367E-2</v>
      </c>
      <c r="L42" t="s">
        <v>334</v>
      </c>
      <c r="M42" t="s">
        <v>341</v>
      </c>
      <c r="N42">
        <v>96</v>
      </c>
      <c r="O42">
        <v>96</v>
      </c>
      <c r="P42">
        <v>102.63</v>
      </c>
      <c r="Q42">
        <v>3.2490000000000002E-3</v>
      </c>
      <c r="R42">
        <v>-3.4819999999999999E-3</v>
      </c>
      <c r="S42">
        <v>1.1639999999999999E-2</v>
      </c>
      <c r="T42">
        <v>0</v>
      </c>
      <c r="U42">
        <f t="shared" si="3"/>
        <v>4.6311302876576228</v>
      </c>
      <c r="V42">
        <f t="shared" si="4"/>
        <v>3.2595904092396193E-3</v>
      </c>
      <c r="W42">
        <f t="shared" si="7"/>
        <v>-3.4699177464070107E-3</v>
      </c>
      <c r="X42">
        <f t="shared" si="8"/>
        <v>1.1777085272572745E-2</v>
      </c>
      <c r="AG42" t="s">
        <v>334</v>
      </c>
      <c r="AH42" t="s">
        <v>341</v>
      </c>
      <c r="AI42">
        <v>96</v>
      </c>
      <c r="AJ42">
        <v>96</v>
      </c>
      <c r="AK42">
        <v>102.63</v>
      </c>
      <c r="AL42">
        <v>3.2490000000000002E-3</v>
      </c>
      <c r="AM42">
        <v>-3.4819999999999999E-3</v>
      </c>
      <c r="AN42">
        <v>1.1639999999999999E-2</v>
      </c>
      <c r="AO42">
        <v>9.6019999999999994E-3</v>
      </c>
      <c r="AP42">
        <f t="shared" si="5"/>
        <v>4.6311302876576228</v>
      </c>
      <c r="AQ42">
        <f t="shared" si="6"/>
        <v>3.2595904092396193E-3</v>
      </c>
      <c r="AR42">
        <f t="shared" si="9"/>
        <v>-3.4699177464070107E-3</v>
      </c>
      <c r="AS42">
        <f t="shared" si="10"/>
        <v>1.1777085272572745E-2</v>
      </c>
      <c r="AT42">
        <f t="shared" si="11"/>
        <v>9.6950922760344824E-3</v>
      </c>
    </row>
    <row r="43" spans="1:46" x14ac:dyDescent="0.2">
      <c r="A43" t="s">
        <v>333</v>
      </c>
      <c r="B43" t="s">
        <v>340</v>
      </c>
      <c r="C43">
        <v>96</v>
      </c>
      <c r="D43">
        <v>95</v>
      </c>
      <c r="E43">
        <v>190.79</v>
      </c>
      <c r="F43">
        <v>1.6031E-2</v>
      </c>
      <c r="G43">
        <v>-1.207E-3</v>
      </c>
      <c r="H43">
        <v>3.9821000000000002E-2</v>
      </c>
      <c r="I43">
        <f t="shared" si="2"/>
        <v>1</v>
      </c>
      <c r="J43">
        <v>2.121E-2</v>
      </c>
      <c r="L43" t="s">
        <v>335</v>
      </c>
      <c r="M43" t="s">
        <v>341</v>
      </c>
      <c r="N43">
        <v>96</v>
      </c>
      <c r="O43">
        <v>96</v>
      </c>
      <c r="P43">
        <v>65.790000000000006</v>
      </c>
      <c r="Q43">
        <v>-3.3189999999999999E-3</v>
      </c>
      <c r="R43">
        <v>-9.5320000000000005E-3</v>
      </c>
      <c r="S43">
        <v>3.1359999999999999E-3</v>
      </c>
      <c r="T43">
        <v>0</v>
      </c>
      <c r="U43">
        <f t="shared" si="3"/>
        <v>4.1864678510979063</v>
      </c>
      <c r="V43">
        <f t="shared" si="4"/>
        <v>-3.3080206793651866E-3</v>
      </c>
      <c r="W43">
        <f t="shared" si="7"/>
        <v>-9.4419988668016461E-3</v>
      </c>
      <c r="X43">
        <f t="shared" si="8"/>
        <v>3.1458654340010272E-3</v>
      </c>
      <c r="AG43" t="s">
        <v>335</v>
      </c>
      <c r="AH43" t="s">
        <v>341</v>
      </c>
      <c r="AI43">
        <v>96</v>
      </c>
      <c r="AJ43">
        <v>96</v>
      </c>
      <c r="AK43">
        <v>65.790000000000006</v>
      </c>
      <c r="AL43">
        <v>-3.3189999999999999E-3</v>
      </c>
      <c r="AM43">
        <v>-9.5320000000000005E-3</v>
      </c>
      <c r="AN43">
        <v>3.1359999999999999E-3</v>
      </c>
      <c r="AO43">
        <v>-1.3439999999999999E-3</v>
      </c>
      <c r="AP43">
        <f t="shared" si="5"/>
        <v>4.1864678510979063</v>
      </c>
      <c r="AQ43">
        <f t="shared" si="6"/>
        <v>-3.3080206793651866E-3</v>
      </c>
      <c r="AR43">
        <f t="shared" si="9"/>
        <v>-9.4419988668016461E-3</v>
      </c>
      <c r="AS43">
        <f t="shared" si="10"/>
        <v>3.1458654340010272E-3</v>
      </c>
      <c r="AT43">
        <f t="shared" si="11"/>
        <v>-1.3421960884571135E-3</v>
      </c>
    </row>
    <row r="44" spans="1:46" x14ac:dyDescent="0.2">
      <c r="A44" t="s">
        <v>333</v>
      </c>
      <c r="B44" t="s">
        <v>341</v>
      </c>
      <c r="C44">
        <v>96</v>
      </c>
      <c r="D44">
        <v>96</v>
      </c>
      <c r="E44">
        <v>190.79</v>
      </c>
      <c r="F44">
        <v>5.189E-3</v>
      </c>
      <c r="G44">
        <v>-1.4469999999999999E-3</v>
      </c>
      <c r="H44">
        <v>1.3443999999999999E-2</v>
      </c>
      <c r="I44">
        <f t="shared" si="2"/>
        <v>0</v>
      </c>
      <c r="J44">
        <v>6.0080000000000003E-3</v>
      </c>
      <c r="L44" t="s">
        <v>337</v>
      </c>
      <c r="M44" t="s">
        <v>341</v>
      </c>
      <c r="N44">
        <v>96</v>
      </c>
      <c r="O44">
        <v>96</v>
      </c>
      <c r="P44">
        <v>113.16</v>
      </c>
      <c r="Q44">
        <v>-1.374E-3</v>
      </c>
      <c r="R44">
        <v>-5.2090000000000001E-3</v>
      </c>
      <c r="S44">
        <v>2.6050000000000001E-3</v>
      </c>
      <c r="T44">
        <v>0</v>
      </c>
      <c r="U44">
        <f t="shared" si="3"/>
        <v>4.7288027464333666</v>
      </c>
      <c r="V44">
        <f t="shared" si="4"/>
        <v>-1.3721147143824386E-3</v>
      </c>
      <c r="W44">
        <f t="shared" si="7"/>
        <v>-5.1820069259228682E-3</v>
      </c>
      <c r="X44">
        <f t="shared" si="8"/>
        <v>2.6118037487655342E-3</v>
      </c>
      <c r="AG44" t="s">
        <v>337</v>
      </c>
      <c r="AH44" t="s">
        <v>341</v>
      </c>
      <c r="AI44">
        <v>96</v>
      </c>
      <c r="AJ44">
        <v>96</v>
      </c>
      <c r="AK44">
        <v>113.16</v>
      </c>
      <c r="AL44">
        <v>-1.374E-3</v>
      </c>
      <c r="AM44">
        <v>-5.2090000000000001E-3</v>
      </c>
      <c r="AN44">
        <v>2.6050000000000001E-3</v>
      </c>
      <c r="AO44">
        <v>2.3519999999999999E-3</v>
      </c>
      <c r="AP44">
        <f t="shared" si="5"/>
        <v>4.7288027464333666</v>
      </c>
      <c r="AQ44">
        <f t="shared" si="6"/>
        <v>-1.3721147143824386E-3</v>
      </c>
      <c r="AR44">
        <f t="shared" si="9"/>
        <v>-5.1820069259228682E-3</v>
      </c>
      <c r="AS44">
        <f t="shared" si="10"/>
        <v>2.6118037487655342E-3</v>
      </c>
      <c r="AT44">
        <f t="shared" si="11"/>
        <v>2.3575449457123154E-3</v>
      </c>
    </row>
    <row r="45" spans="1:46" x14ac:dyDescent="0.2">
      <c r="A45" t="s">
        <v>333</v>
      </c>
      <c r="B45" t="s">
        <v>342</v>
      </c>
      <c r="C45">
        <v>96</v>
      </c>
      <c r="D45">
        <v>96</v>
      </c>
      <c r="E45">
        <v>1163</v>
      </c>
      <c r="F45">
        <v>8.7341000000000002E-2</v>
      </c>
      <c r="G45">
        <v>1.1029000000000001E-2</v>
      </c>
      <c r="H45">
        <v>0.19389600000000001</v>
      </c>
      <c r="I45">
        <f t="shared" si="2"/>
        <v>0</v>
      </c>
      <c r="J45">
        <v>8.8687000000000002E-2</v>
      </c>
      <c r="L45" t="s">
        <v>338</v>
      </c>
      <c r="M45" t="s">
        <v>341</v>
      </c>
      <c r="N45">
        <v>96</v>
      </c>
      <c r="O45">
        <v>96</v>
      </c>
      <c r="P45">
        <v>26.32</v>
      </c>
      <c r="Q45">
        <v>5.5459999999999997E-3</v>
      </c>
      <c r="R45">
        <v>-3.9449999999999997E-3</v>
      </c>
      <c r="S45">
        <v>1.7311E-2</v>
      </c>
      <c r="T45">
        <v>0</v>
      </c>
      <c r="U45">
        <f t="shared" si="3"/>
        <v>3.2703291064571163</v>
      </c>
      <c r="V45">
        <f t="shared" si="4"/>
        <v>5.5769296518491558E-3</v>
      </c>
      <c r="W45">
        <f t="shared" si="7"/>
        <v>-3.9294981298776321E-3</v>
      </c>
      <c r="X45">
        <f t="shared" si="8"/>
        <v>1.7615949705349302E-2</v>
      </c>
      <c r="AG45" t="s">
        <v>338</v>
      </c>
      <c r="AH45" t="s">
        <v>341</v>
      </c>
      <c r="AI45">
        <v>96</v>
      </c>
      <c r="AJ45">
        <v>96</v>
      </c>
      <c r="AK45">
        <v>26.32</v>
      </c>
      <c r="AL45">
        <v>5.5459999999999997E-3</v>
      </c>
      <c r="AM45">
        <v>-3.9449999999999997E-3</v>
      </c>
      <c r="AN45">
        <v>1.7311E-2</v>
      </c>
      <c r="AO45">
        <v>4.862E-3</v>
      </c>
      <c r="AP45">
        <f t="shared" si="5"/>
        <v>3.2703291064571163</v>
      </c>
      <c r="AQ45">
        <f t="shared" si="6"/>
        <v>5.5769296518491558E-3</v>
      </c>
      <c r="AR45">
        <f t="shared" si="9"/>
        <v>-3.9294981298776321E-3</v>
      </c>
      <c r="AS45">
        <f t="shared" si="10"/>
        <v>1.7615949705349302E-2</v>
      </c>
      <c r="AT45">
        <f t="shared" si="11"/>
        <v>4.8857545385665108E-3</v>
      </c>
    </row>
    <row r="46" spans="1:46" x14ac:dyDescent="0.2">
      <c r="A46" t="s">
        <v>334</v>
      </c>
      <c r="B46" t="s">
        <v>335</v>
      </c>
      <c r="C46">
        <v>96</v>
      </c>
      <c r="D46">
        <v>96</v>
      </c>
      <c r="E46">
        <v>78.95</v>
      </c>
      <c r="F46">
        <v>4.8669999999999998E-3</v>
      </c>
      <c r="G46">
        <v>-2.5479999999999999E-3</v>
      </c>
      <c r="H46">
        <v>1.2217E-2</v>
      </c>
      <c r="I46">
        <f t="shared" si="2"/>
        <v>0</v>
      </c>
      <c r="J46">
        <v>5.6059999999999999E-3</v>
      </c>
      <c r="L46" t="s">
        <v>339</v>
      </c>
      <c r="M46" t="s">
        <v>341</v>
      </c>
      <c r="N46">
        <v>96</v>
      </c>
      <c r="O46">
        <v>96</v>
      </c>
      <c r="P46">
        <v>19.739999999999998</v>
      </c>
      <c r="Q46">
        <v>9.0000000000000002E-6</v>
      </c>
      <c r="R46">
        <v>-3.803E-3</v>
      </c>
      <c r="S46">
        <v>3.9960000000000004E-3</v>
      </c>
      <c r="T46">
        <v>0</v>
      </c>
      <c r="U46">
        <f t="shared" si="3"/>
        <v>2.9826470340053355</v>
      </c>
      <c r="V46">
        <f t="shared" si="4"/>
        <v>9.0000810007290075E-6</v>
      </c>
      <c r="W46">
        <f t="shared" si="7"/>
        <v>-3.7885919846822533E-3</v>
      </c>
      <c r="X46">
        <f t="shared" si="8"/>
        <v>4.0120320801924495E-3</v>
      </c>
      <c r="AG46" t="s">
        <v>339</v>
      </c>
      <c r="AH46" t="s">
        <v>341</v>
      </c>
      <c r="AI46">
        <v>96</v>
      </c>
      <c r="AJ46">
        <v>96</v>
      </c>
      <c r="AK46">
        <v>19.739999999999998</v>
      </c>
      <c r="AL46">
        <v>9.0000000000000002E-6</v>
      </c>
      <c r="AM46">
        <v>-3.803E-3</v>
      </c>
      <c r="AN46">
        <v>3.9960000000000004E-3</v>
      </c>
      <c r="AO46">
        <v>3.8300000000000001E-3</v>
      </c>
      <c r="AP46">
        <f t="shared" si="5"/>
        <v>2.9826470340053355</v>
      </c>
      <c r="AQ46">
        <f t="shared" si="6"/>
        <v>9.0000810007290075E-6</v>
      </c>
      <c r="AR46">
        <f t="shared" si="9"/>
        <v>-3.7885919846822533E-3</v>
      </c>
      <c r="AS46">
        <f t="shared" si="10"/>
        <v>4.0120320801924495E-3</v>
      </c>
      <c r="AT46">
        <f t="shared" si="11"/>
        <v>3.8447252978909222E-3</v>
      </c>
    </row>
    <row r="47" spans="1:46" x14ac:dyDescent="0.2">
      <c r="A47" t="s">
        <v>334</v>
      </c>
      <c r="B47" t="s">
        <v>336</v>
      </c>
      <c r="C47">
        <v>96</v>
      </c>
      <c r="D47">
        <v>95</v>
      </c>
      <c r="E47">
        <v>11.84</v>
      </c>
      <c r="F47">
        <v>2.48E-3</v>
      </c>
      <c r="G47">
        <v>-2.349E-3</v>
      </c>
      <c r="H47">
        <v>8.7030000000000007E-3</v>
      </c>
      <c r="I47">
        <f t="shared" si="2"/>
        <v>1</v>
      </c>
      <c r="J47">
        <v>3.679E-3</v>
      </c>
      <c r="L47" t="s">
        <v>332</v>
      </c>
      <c r="M47" t="s">
        <v>342</v>
      </c>
      <c r="N47">
        <v>96</v>
      </c>
      <c r="O47">
        <v>96</v>
      </c>
      <c r="P47">
        <v>1163</v>
      </c>
      <c r="Q47">
        <v>0.110883</v>
      </c>
      <c r="R47">
        <v>1.1688E-2</v>
      </c>
      <c r="S47">
        <v>0.26745799999999997</v>
      </c>
      <c r="T47">
        <v>0</v>
      </c>
      <c r="U47">
        <f t="shared" si="3"/>
        <v>7.0587581525186645</v>
      </c>
      <c r="V47">
        <f t="shared" si="4"/>
        <v>0.12471137094443137</v>
      </c>
      <c r="W47">
        <f t="shared" si="7"/>
        <v>1.1826224916827886E-2</v>
      </c>
      <c r="X47">
        <f t="shared" si="8"/>
        <v>0.36510944082387081</v>
      </c>
      <c r="AG47" t="s">
        <v>332</v>
      </c>
      <c r="AH47" t="s">
        <v>342</v>
      </c>
      <c r="AI47">
        <v>96</v>
      </c>
      <c r="AJ47">
        <v>96</v>
      </c>
      <c r="AK47">
        <v>1163</v>
      </c>
      <c r="AL47">
        <v>0.110883</v>
      </c>
      <c r="AM47">
        <v>1.1688E-2</v>
      </c>
      <c r="AN47">
        <v>0.26745799999999997</v>
      </c>
      <c r="AO47">
        <v>0.10786800000000001</v>
      </c>
      <c r="AP47">
        <f t="shared" si="5"/>
        <v>7.0587581525186645</v>
      </c>
      <c r="AQ47">
        <f t="shared" si="6"/>
        <v>0.12471137094443137</v>
      </c>
      <c r="AR47">
        <f t="shared" si="9"/>
        <v>1.1826224916827886E-2</v>
      </c>
      <c r="AS47">
        <f t="shared" si="10"/>
        <v>0.36510944082387081</v>
      </c>
      <c r="AT47">
        <f t="shared" si="11"/>
        <v>0.1209103585568055</v>
      </c>
    </row>
    <row r="48" spans="1:46" x14ac:dyDescent="0.2">
      <c r="A48" t="s">
        <v>334</v>
      </c>
      <c r="B48" t="s">
        <v>337</v>
      </c>
      <c r="C48">
        <v>96</v>
      </c>
      <c r="D48">
        <v>96</v>
      </c>
      <c r="E48">
        <v>11.84</v>
      </c>
      <c r="F48">
        <v>3.82E-3</v>
      </c>
      <c r="G48">
        <v>-4.836E-3</v>
      </c>
      <c r="H48">
        <v>1.2858E-2</v>
      </c>
      <c r="I48">
        <f t="shared" si="2"/>
        <v>0</v>
      </c>
      <c r="J48">
        <v>1.872E-3</v>
      </c>
      <c r="L48" t="s">
        <v>333</v>
      </c>
      <c r="M48" t="s">
        <v>342</v>
      </c>
      <c r="N48">
        <v>96</v>
      </c>
      <c r="O48">
        <v>96</v>
      </c>
      <c r="P48">
        <v>1163</v>
      </c>
      <c r="Q48">
        <v>8.7341000000000002E-2</v>
      </c>
      <c r="R48">
        <v>1.1029000000000001E-2</v>
      </c>
      <c r="S48">
        <v>0.19389600000000001</v>
      </c>
      <c r="T48">
        <v>0</v>
      </c>
      <c r="U48">
        <f t="shared" si="3"/>
        <v>7.0587581525186645</v>
      </c>
      <c r="V48">
        <f t="shared" si="4"/>
        <v>9.5699489075328242E-2</v>
      </c>
      <c r="W48">
        <f t="shared" si="7"/>
        <v>1.1151995356790038E-2</v>
      </c>
      <c r="X48">
        <f t="shared" si="8"/>
        <v>0.24053472008574581</v>
      </c>
      <c r="AG48" t="s">
        <v>333</v>
      </c>
      <c r="AH48" t="s">
        <v>342</v>
      </c>
      <c r="AI48">
        <v>96</v>
      </c>
      <c r="AJ48">
        <v>96</v>
      </c>
      <c r="AK48">
        <v>1163</v>
      </c>
      <c r="AL48">
        <v>8.7341000000000002E-2</v>
      </c>
      <c r="AM48">
        <v>1.1029000000000001E-2</v>
      </c>
      <c r="AN48">
        <v>0.19389600000000001</v>
      </c>
      <c r="AO48">
        <v>8.8687000000000002E-2</v>
      </c>
      <c r="AP48">
        <f t="shared" si="5"/>
        <v>7.0587581525186645</v>
      </c>
      <c r="AQ48">
        <f t="shared" si="6"/>
        <v>9.5699489075328242E-2</v>
      </c>
      <c r="AR48">
        <f t="shared" si="9"/>
        <v>1.1151995356790038E-2</v>
      </c>
      <c r="AS48">
        <f t="shared" si="10"/>
        <v>0.24053472008574581</v>
      </c>
      <c r="AT48">
        <f t="shared" si="11"/>
        <v>9.7317826037815761E-2</v>
      </c>
    </row>
    <row r="49" spans="1:50" x14ac:dyDescent="0.2">
      <c r="A49" t="s">
        <v>334</v>
      </c>
      <c r="B49" t="s">
        <v>338</v>
      </c>
      <c r="C49">
        <v>96</v>
      </c>
      <c r="D49">
        <v>96</v>
      </c>
      <c r="E49">
        <v>102.63</v>
      </c>
      <c r="F49">
        <v>1.5661000000000001E-2</v>
      </c>
      <c r="G49">
        <v>2.2060000000000001E-3</v>
      </c>
      <c r="H49">
        <v>3.0856999999999999E-2</v>
      </c>
      <c r="I49">
        <f t="shared" si="2"/>
        <v>0</v>
      </c>
      <c r="J49">
        <v>1.0481000000000001E-2</v>
      </c>
      <c r="L49" t="s">
        <v>334</v>
      </c>
      <c r="M49" t="s">
        <v>342</v>
      </c>
      <c r="N49">
        <v>96</v>
      </c>
      <c r="O49">
        <v>96</v>
      </c>
      <c r="P49">
        <v>1163</v>
      </c>
      <c r="Q49">
        <v>0.10414900000000001</v>
      </c>
      <c r="R49">
        <v>1.3769E-2</v>
      </c>
      <c r="S49">
        <v>0.23048299999999999</v>
      </c>
      <c r="T49">
        <v>0</v>
      </c>
      <c r="U49">
        <f t="shared" si="3"/>
        <v>7.0587581525186645</v>
      </c>
      <c r="V49">
        <f t="shared" si="4"/>
        <v>0.11625705613991613</v>
      </c>
      <c r="W49">
        <f t="shared" si="7"/>
        <v>1.3961232206247827E-2</v>
      </c>
      <c r="X49">
        <f t="shared" si="8"/>
        <v>0.29951644992898141</v>
      </c>
      <c r="AG49" t="s">
        <v>334</v>
      </c>
      <c r="AH49" t="s">
        <v>342</v>
      </c>
      <c r="AI49">
        <v>96</v>
      </c>
      <c r="AJ49">
        <v>96</v>
      </c>
      <c r="AK49">
        <v>1163</v>
      </c>
      <c r="AL49">
        <v>0.10414900000000001</v>
      </c>
      <c r="AM49">
        <v>1.3769E-2</v>
      </c>
      <c r="AN49">
        <v>0.23048299999999999</v>
      </c>
      <c r="AO49">
        <v>0.107927</v>
      </c>
      <c r="AP49">
        <f t="shared" si="5"/>
        <v>7.0587581525186645</v>
      </c>
      <c r="AQ49">
        <f t="shared" si="6"/>
        <v>0.11625705613991613</v>
      </c>
      <c r="AR49">
        <f t="shared" si="9"/>
        <v>1.3961232206247827E-2</v>
      </c>
      <c r="AS49">
        <f t="shared" si="10"/>
        <v>0.29951644992898141</v>
      </c>
      <c r="AT49">
        <f t="shared" si="11"/>
        <v>0.1209844934215025</v>
      </c>
    </row>
    <row r="50" spans="1:50" x14ac:dyDescent="0.2">
      <c r="A50" t="s">
        <v>334</v>
      </c>
      <c r="B50" t="s">
        <v>339</v>
      </c>
      <c r="C50">
        <v>96</v>
      </c>
      <c r="D50">
        <v>96</v>
      </c>
      <c r="E50">
        <v>102.63</v>
      </c>
      <c r="F50">
        <v>4.2319999999999997E-3</v>
      </c>
      <c r="G50">
        <v>-3.4689999999999999E-3</v>
      </c>
      <c r="H50">
        <v>1.7212000000000002E-2</v>
      </c>
      <c r="I50">
        <f t="shared" si="2"/>
        <v>0</v>
      </c>
      <c r="J50">
        <v>4.2659999999999998E-3</v>
      </c>
      <c r="L50" t="s">
        <v>335</v>
      </c>
      <c r="M50" t="s">
        <v>342</v>
      </c>
      <c r="N50">
        <v>96</v>
      </c>
      <c r="O50">
        <v>96</v>
      </c>
      <c r="P50">
        <v>1163</v>
      </c>
      <c r="Q50">
        <v>9.7144999999999995E-2</v>
      </c>
      <c r="R50">
        <v>1.0448000000000001E-2</v>
      </c>
      <c r="S50">
        <v>0.214282</v>
      </c>
      <c r="T50">
        <v>0</v>
      </c>
      <c r="U50">
        <f t="shared" si="3"/>
        <v>7.0587581525186645</v>
      </c>
      <c r="V50">
        <f t="shared" si="4"/>
        <v>0.10759756550055102</v>
      </c>
      <c r="W50">
        <f t="shared" si="7"/>
        <v>1.0558313256908177E-2</v>
      </c>
      <c r="X50">
        <f t="shared" si="8"/>
        <v>0.27272125622678872</v>
      </c>
      <c r="AG50" t="s">
        <v>335</v>
      </c>
      <c r="AH50" t="s">
        <v>342</v>
      </c>
      <c r="AI50">
        <v>96</v>
      </c>
      <c r="AJ50">
        <v>96</v>
      </c>
      <c r="AK50">
        <v>1163</v>
      </c>
      <c r="AL50">
        <v>9.7144999999999995E-2</v>
      </c>
      <c r="AM50">
        <v>1.0448000000000001E-2</v>
      </c>
      <c r="AN50">
        <v>0.214282</v>
      </c>
      <c r="AO50">
        <v>8.5098999999999994E-2</v>
      </c>
      <c r="AP50">
        <f t="shared" si="5"/>
        <v>7.0587581525186645</v>
      </c>
      <c r="AQ50">
        <f t="shared" si="6"/>
        <v>0.10759756550055102</v>
      </c>
      <c r="AR50">
        <f t="shared" si="9"/>
        <v>1.0558313256908177E-2</v>
      </c>
      <c r="AS50">
        <f t="shared" si="10"/>
        <v>0.27272125622678872</v>
      </c>
      <c r="AT50">
        <f t="shared" si="11"/>
        <v>9.3014435441648877E-2</v>
      </c>
    </row>
    <row r="51" spans="1:50" x14ac:dyDescent="0.2">
      <c r="A51" t="s">
        <v>334</v>
      </c>
      <c r="B51" t="s">
        <v>340</v>
      </c>
      <c r="C51">
        <v>96</v>
      </c>
      <c r="D51">
        <v>95</v>
      </c>
      <c r="E51">
        <v>102.63</v>
      </c>
      <c r="F51">
        <v>1.99E-3</v>
      </c>
      <c r="G51">
        <v>-6.8739999999999999E-3</v>
      </c>
      <c r="H51">
        <v>1.0824E-2</v>
      </c>
      <c r="I51">
        <f t="shared" si="2"/>
        <v>1</v>
      </c>
      <c r="J51">
        <v>2.2859999999999998E-3</v>
      </c>
      <c r="L51" t="s">
        <v>337</v>
      </c>
      <c r="M51" t="s">
        <v>342</v>
      </c>
      <c r="N51">
        <v>96</v>
      </c>
      <c r="O51">
        <v>96</v>
      </c>
      <c r="P51">
        <v>1163</v>
      </c>
      <c r="Q51">
        <v>0.113525</v>
      </c>
      <c r="R51">
        <v>9.7140000000000004E-3</v>
      </c>
      <c r="S51">
        <v>0.25250800000000001</v>
      </c>
      <c r="T51">
        <v>0</v>
      </c>
      <c r="U51">
        <f t="shared" si="3"/>
        <v>7.0587581525186645</v>
      </c>
      <c r="V51">
        <f t="shared" si="4"/>
        <v>0.12806339716292056</v>
      </c>
      <c r="W51">
        <f t="shared" si="7"/>
        <v>9.8092874179782404E-3</v>
      </c>
      <c r="X51">
        <f t="shared" si="8"/>
        <v>0.33780695980692771</v>
      </c>
      <c r="AG51" t="s">
        <v>337</v>
      </c>
      <c r="AH51" t="s">
        <v>342</v>
      </c>
      <c r="AI51">
        <v>96</v>
      </c>
      <c r="AJ51">
        <v>96</v>
      </c>
      <c r="AK51">
        <v>1163</v>
      </c>
      <c r="AL51">
        <v>0.113525</v>
      </c>
      <c r="AM51">
        <v>9.7140000000000004E-3</v>
      </c>
      <c r="AN51">
        <v>0.25250800000000001</v>
      </c>
      <c r="AO51">
        <v>0.107582</v>
      </c>
      <c r="AP51">
        <f t="shared" si="5"/>
        <v>7.0587581525186645</v>
      </c>
      <c r="AQ51">
        <f t="shared" si="6"/>
        <v>0.12806339716292056</v>
      </c>
      <c r="AR51">
        <f t="shared" si="9"/>
        <v>9.8092874179782404E-3</v>
      </c>
      <c r="AS51">
        <f t="shared" si="10"/>
        <v>0.33780695980692771</v>
      </c>
      <c r="AT51">
        <f t="shared" si="11"/>
        <v>0.12055113186869829</v>
      </c>
    </row>
    <row r="52" spans="1:50" x14ac:dyDescent="0.2">
      <c r="A52" t="s">
        <v>334</v>
      </c>
      <c r="B52" t="s">
        <v>341</v>
      </c>
      <c r="C52">
        <v>96</v>
      </c>
      <c r="D52">
        <v>96</v>
      </c>
      <c r="E52">
        <v>102.63</v>
      </c>
      <c r="F52">
        <v>3.2490000000000002E-3</v>
      </c>
      <c r="G52">
        <v>-3.4819999999999999E-3</v>
      </c>
      <c r="H52">
        <v>1.1639999999999999E-2</v>
      </c>
      <c r="I52">
        <f t="shared" si="2"/>
        <v>0</v>
      </c>
      <c r="J52">
        <v>9.6019999999999994E-3</v>
      </c>
      <c r="L52" t="s">
        <v>338</v>
      </c>
      <c r="M52" t="s">
        <v>342</v>
      </c>
      <c r="N52">
        <v>96</v>
      </c>
      <c r="O52">
        <v>96</v>
      </c>
      <c r="P52">
        <v>1163</v>
      </c>
      <c r="Q52">
        <v>0.11926200000000001</v>
      </c>
      <c r="R52">
        <v>2.5541000000000001E-2</v>
      </c>
      <c r="S52">
        <v>0.24404000000000001</v>
      </c>
      <c r="T52">
        <v>0</v>
      </c>
      <c r="U52">
        <f t="shared" si="3"/>
        <v>7.0587581525186645</v>
      </c>
      <c r="V52">
        <f t="shared" si="4"/>
        <v>0.13541143904316608</v>
      </c>
      <c r="W52">
        <f t="shared" si="7"/>
        <v>2.6210440870267505E-2</v>
      </c>
      <c r="X52">
        <f t="shared" si="8"/>
        <v>0.32282131329699987</v>
      </c>
      <c r="AG52" t="s">
        <v>338</v>
      </c>
      <c r="AH52" t="s">
        <v>342</v>
      </c>
      <c r="AI52">
        <v>96</v>
      </c>
      <c r="AJ52">
        <v>96</v>
      </c>
      <c r="AK52">
        <v>1163</v>
      </c>
      <c r="AL52">
        <v>0.11926200000000001</v>
      </c>
      <c r="AM52">
        <v>2.5541000000000001E-2</v>
      </c>
      <c r="AN52">
        <v>0.24404000000000001</v>
      </c>
      <c r="AO52">
        <v>0.10782600000000001</v>
      </c>
      <c r="AP52">
        <f t="shared" si="5"/>
        <v>7.0587581525186645</v>
      </c>
      <c r="AQ52">
        <f t="shared" si="6"/>
        <v>0.13541143904316608</v>
      </c>
      <c r="AR52">
        <f t="shared" si="9"/>
        <v>2.6210440870267505E-2</v>
      </c>
      <c r="AS52">
        <f t="shared" si="10"/>
        <v>0.32282131329699987</v>
      </c>
      <c r="AT52">
        <f t="shared" si="11"/>
        <v>0.12085759055968903</v>
      </c>
    </row>
    <row r="53" spans="1:50" x14ac:dyDescent="0.2">
      <c r="A53" t="s">
        <v>334</v>
      </c>
      <c r="B53" t="s">
        <v>342</v>
      </c>
      <c r="C53">
        <v>96</v>
      </c>
      <c r="D53">
        <v>96</v>
      </c>
      <c r="E53">
        <v>1163</v>
      </c>
      <c r="F53">
        <v>0.10414900000000001</v>
      </c>
      <c r="G53">
        <v>1.3769E-2</v>
      </c>
      <c r="H53">
        <v>0.23048299999999999</v>
      </c>
      <c r="I53">
        <f t="shared" si="2"/>
        <v>0</v>
      </c>
      <c r="J53">
        <v>0.107927</v>
      </c>
      <c r="L53" t="s">
        <v>339</v>
      </c>
      <c r="M53" t="s">
        <v>342</v>
      </c>
      <c r="N53">
        <v>96</v>
      </c>
      <c r="O53">
        <v>96</v>
      </c>
      <c r="P53">
        <v>1163</v>
      </c>
      <c r="Q53">
        <v>0.111816</v>
      </c>
      <c r="R53">
        <v>1.3979999999999999E-2</v>
      </c>
      <c r="S53">
        <v>0.2392</v>
      </c>
      <c r="T53">
        <v>0</v>
      </c>
      <c r="U53">
        <f t="shared" si="3"/>
        <v>7.0587581525186645</v>
      </c>
      <c r="V53">
        <f t="shared" si="4"/>
        <v>0.12589283301658216</v>
      </c>
      <c r="W53">
        <f t="shared" si="7"/>
        <v>1.4178211395306383E-2</v>
      </c>
      <c r="X53">
        <f t="shared" si="8"/>
        <v>0.31440588853838064</v>
      </c>
      <c r="AG53" t="s">
        <v>339</v>
      </c>
      <c r="AH53" t="s">
        <v>342</v>
      </c>
      <c r="AI53">
        <v>96</v>
      </c>
      <c r="AJ53">
        <v>96</v>
      </c>
      <c r="AK53">
        <v>1163</v>
      </c>
      <c r="AL53">
        <v>0.111816</v>
      </c>
      <c r="AM53">
        <v>1.3979999999999999E-2</v>
      </c>
      <c r="AN53">
        <v>0.2392</v>
      </c>
      <c r="AO53">
        <v>0.104918</v>
      </c>
      <c r="AP53">
        <f t="shared" si="5"/>
        <v>7.0587581525186645</v>
      </c>
      <c r="AQ53">
        <f t="shared" si="6"/>
        <v>0.12589283301658216</v>
      </c>
      <c r="AR53">
        <f t="shared" si="9"/>
        <v>1.4178211395306383E-2</v>
      </c>
      <c r="AS53">
        <f t="shared" si="10"/>
        <v>0.31440588853838064</v>
      </c>
      <c r="AT53">
        <f t="shared" si="11"/>
        <v>0.11721607629245141</v>
      </c>
    </row>
    <row r="54" spans="1:50" x14ac:dyDescent="0.2">
      <c r="A54" t="s">
        <v>335</v>
      </c>
      <c r="B54" t="s">
        <v>336</v>
      </c>
      <c r="C54">
        <v>96</v>
      </c>
      <c r="D54">
        <v>95</v>
      </c>
      <c r="E54">
        <v>82.89</v>
      </c>
      <c r="F54">
        <v>-1.9369999999999999E-3</v>
      </c>
      <c r="G54">
        <v>-5.195E-3</v>
      </c>
      <c r="H54">
        <v>8.83E-4</v>
      </c>
      <c r="I54">
        <f t="shared" si="2"/>
        <v>1</v>
      </c>
      <c r="J54">
        <v>-1.84E-4</v>
      </c>
      <c r="L54" t="s">
        <v>341</v>
      </c>
      <c r="M54" t="s">
        <v>342</v>
      </c>
      <c r="N54">
        <v>96</v>
      </c>
      <c r="O54">
        <v>96</v>
      </c>
      <c r="P54">
        <v>1163</v>
      </c>
      <c r="Q54">
        <v>0.105712</v>
      </c>
      <c r="R54">
        <v>1.6149E-2</v>
      </c>
      <c r="S54">
        <v>0.233372</v>
      </c>
      <c r="T54">
        <v>0</v>
      </c>
      <c r="U54">
        <f t="shared" si="3"/>
        <v>7.0587581525186645</v>
      </c>
      <c r="V54">
        <f t="shared" si="4"/>
        <v>0.11820800458017999</v>
      </c>
      <c r="W54">
        <f t="shared" si="7"/>
        <v>1.6414070829830939E-2</v>
      </c>
      <c r="X54">
        <f t="shared" si="8"/>
        <v>0.30441361390400562</v>
      </c>
      <c r="AG54" t="s">
        <v>341</v>
      </c>
      <c r="AH54" t="s">
        <v>342</v>
      </c>
      <c r="AI54">
        <v>96</v>
      </c>
      <c r="AJ54">
        <v>96</v>
      </c>
      <c r="AK54">
        <v>1163</v>
      </c>
      <c r="AL54">
        <v>0.105712</v>
      </c>
      <c r="AM54">
        <v>1.6149E-2</v>
      </c>
      <c r="AN54">
        <v>0.233372</v>
      </c>
      <c r="AO54">
        <v>0.10030600000000001</v>
      </c>
      <c r="AP54">
        <f t="shared" si="5"/>
        <v>7.0587581525186645</v>
      </c>
      <c r="AQ54">
        <f t="shared" si="6"/>
        <v>0.11820800458017999</v>
      </c>
      <c r="AR54">
        <f t="shared" si="9"/>
        <v>1.6414070829830939E-2</v>
      </c>
      <c r="AS54">
        <f t="shared" si="10"/>
        <v>0.30441361390400562</v>
      </c>
      <c r="AT54">
        <f t="shared" si="11"/>
        <v>0.1114890173770193</v>
      </c>
    </row>
    <row r="55" spans="1:50" x14ac:dyDescent="0.2">
      <c r="A55" t="s">
        <v>335</v>
      </c>
      <c r="B55" t="s">
        <v>337</v>
      </c>
      <c r="C55">
        <v>96</v>
      </c>
      <c r="D55">
        <v>96</v>
      </c>
      <c r="E55">
        <v>82.89</v>
      </c>
      <c r="F55">
        <v>-3.8370000000000001E-3</v>
      </c>
      <c r="G55">
        <v>-9.5350000000000001E-3</v>
      </c>
      <c r="H55">
        <v>1.374E-3</v>
      </c>
      <c r="I55">
        <f t="shared" si="2"/>
        <v>0</v>
      </c>
      <c r="J55">
        <v>7.6300000000000001E-4</v>
      </c>
    </row>
    <row r="56" spans="1:50" x14ac:dyDescent="0.2">
      <c r="A56" t="s">
        <v>335</v>
      </c>
      <c r="B56" t="s">
        <v>338</v>
      </c>
      <c r="C56">
        <v>96</v>
      </c>
      <c r="D56">
        <v>96</v>
      </c>
      <c r="E56">
        <v>46.05</v>
      </c>
      <c r="F56">
        <v>-8.0199999999999998E-4</v>
      </c>
      <c r="G56">
        <v>-7.5810000000000001E-3</v>
      </c>
      <c r="H56">
        <v>5.2769999999999996E-3</v>
      </c>
      <c r="I56">
        <f t="shared" si="2"/>
        <v>0</v>
      </c>
      <c r="J56">
        <v>3.9069999999999999E-3</v>
      </c>
      <c r="AV56" t="s">
        <v>396</v>
      </c>
    </row>
    <row r="57" spans="1:50" x14ac:dyDescent="0.2">
      <c r="A57" t="s">
        <v>335</v>
      </c>
      <c r="B57" t="s">
        <v>339</v>
      </c>
      <c r="C57">
        <v>96</v>
      </c>
      <c r="D57">
        <v>96</v>
      </c>
      <c r="E57">
        <v>52.63</v>
      </c>
      <c r="F57">
        <v>-2.3470000000000001E-3</v>
      </c>
      <c r="G57">
        <v>-7.7990000000000004E-3</v>
      </c>
      <c r="H57">
        <v>2.823E-3</v>
      </c>
      <c r="I57">
        <f t="shared" si="2"/>
        <v>0</v>
      </c>
      <c r="J57">
        <v>-1.085E-3</v>
      </c>
      <c r="AW57" t="s">
        <v>397</v>
      </c>
      <c r="AX57">
        <v>1.1900000000000001E-2</v>
      </c>
    </row>
    <row r="58" spans="1:50" x14ac:dyDescent="0.2">
      <c r="A58" t="s">
        <v>335</v>
      </c>
      <c r="B58" t="s">
        <v>340</v>
      </c>
      <c r="C58">
        <v>96</v>
      </c>
      <c r="D58">
        <v>95</v>
      </c>
      <c r="E58">
        <v>65.790000000000006</v>
      </c>
      <c r="F58">
        <v>5.7399999999999997E-4</v>
      </c>
      <c r="G58">
        <v>-7.6379999999999998E-3</v>
      </c>
      <c r="H58">
        <v>9.4059999999999994E-3</v>
      </c>
      <c r="I58">
        <f t="shared" si="2"/>
        <v>1</v>
      </c>
      <c r="J58">
        <v>2.5959999999999998E-3</v>
      </c>
      <c r="AW58" t="s">
        <v>398</v>
      </c>
      <c r="AX58">
        <f>AX57/2</f>
        <v>5.9500000000000004E-3</v>
      </c>
    </row>
    <row r="59" spans="1:50" x14ac:dyDescent="0.2">
      <c r="A59" t="s">
        <v>335</v>
      </c>
      <c r="B59" t="s">
        <v>341</v>
      </c>
      <c r="C59">
        <v>96</v>
      </c>
      <c r="D59">
        <v>96</v>
      </c>
      <c r="E59">
        <v>65.790000000000006</v>
      </c>
      <c r="F59">
        <v>-3.3189999999999999E-3</v>
      </c>
      <c r="G59">
        <v>-9.5320000000000005E-3</v>
      </c>
      <c r="H59">
        <v>3.1359999999999999E-3</v>
      </c>
      <c r="I59">
        <f t="shared" si="2"/>
        <v>0</v>
      </c>
      <c r="J59">
        <v>-1.3439999999999999E-3</v>
      </c>
    </row>
    <row r="60" spans="1:50" x14ac:dyDescent="0.2">
      <c r="A60" t="s">
        <v>335</v>
      </c>
      <c r="B60" t="s">
        <v>342</v>
      </c>
      <c r="C60">
        <v>96</v>
      </c>
      <c r="D60">
        <v>96</v>
      </c>
      <c r="E60">
        <v>1163</v>
      </c>
      <c r="F60">
        <v>9.7144999999999995E-2</v>
      </c>
      <c r="G60">
        <v>1.0448000000000001E-2</v>
      </c>
      <c r="H60">
        <v>0.214282</v>
      </c>
      <c r="I60">
        <f t="shared" si="2"/>
        <v>0</v>
      </c>
      <c r="J60">
        <v>8.5098999999999994E-2</v>
      </c>
    </row>
    <row r="61" spans="1:50" x14ac:dyDescent="0.2">
      <c r="A61" t="s">
        <v>336</v>
      </c>
      <c r="B61" t="s">
        <v>337</v>
      </c>
      <c r="C61">
        <v>95</v>
      </c>
      <c r="D61">
        <v>96</v>
      </c>
      <c r="E61">
        <v>0</v>
      </c>
      <c r="F61">
        <v>-1.983E-3</v>
      </c>
      <c r="G61">
        <v>-4.1349999999999998E-3</v>
      </c>
      <c r="H61">
        <v>2.2360000000000001E-3</v>
      </c>
      <c r="I61">
        <f t="shared" si="2"/>
        <v>1</v>
      </c>
      <c r="J61">
        <v>-3.473E-3</v>
      </c>
    </row>
    <row r="62" spans="1:50" x14ac:dyDescent="0.2">
      <c r="A62" t="s">
        <v>336</v>
      </c>
      <c r="B62" t="s">
        <v>338</v>
      </c>
      <c r="C62">
        <v>95</v>
      </c>
      <c r="D62">
        <v>96</v>
      </c>
      <c r="E62">
        <v>110.53</v>
      </c>
      <c r="F62">
        <v>7.9509999999999997E-3</v>
      </c>
      <c r="G62">
        <v>-2.1289999999999998E-3</v>
      </c>
      <c r="H62">
        <v>2.1961000000000001E-2</v>
      </c>
      <c r="I62">
        <f t="shared" si="2"/>
        <v>1</v>
      </c>
      <c r="J62">
        <v>1.787E-3</v>
      </c>
    </row>
    <row r="63" spans="1:50" x14ac:dyDescent="0.2">
      <c r="A63" t="s">
        <v>336</v>
      </c>
      <c r="B63" t="s">
        <v>339</v>
      </c>
      <c r="C63">
        <v>95</v>
      </c>
      <c r="D63">
        <v>96</v>
      </c>
      <c r="E63">
        <v>111.84</v>
      </c>
      <c r="F63">
        <v>1.5920000000000001E-3</v>
      </c>
      <c r="G63">
        <v>-2.519E-3</v>
      </c>
      <c r="H63">
        <v>6.9220000000000002E-3</v>
      </c>
      <c r="I63">
        <f t="shared" si="2"/>
        <v>1</v>
      </c>
      <c r="J63">
        <v>8.4599999999999996E-4</v>
      </c>
    </row>
    <row r="64" spans="1:50" x14ac:dyDescent="0.2">
      <c r="A64" t="s">
        <v>336</v>
      </c>
      <c r="B64" t="s">
        <v>340</v>
      </c>
      <c r="C64">
        <v>95</v>
      </c>
      <c r="D64">
        <v>95</v>
      </c>
      <c r="E64">
        <v>113.16</v>
      </c>
      <c r="F64">
        <v>3.0730000000000002E-3</v>
      </c>
      <c r="G64">
        <v>-7.6600000000000001E-3</v>
      </c>
      <c r="H64">
        <v>2.0376999999999999E-2</v>
      </c>
      <c r="I64">
        <f t="shared" si="2"/>
        <v>0</v>
      </c>
      <c r="J64">
        <v>2.7369999999999998E-3</v>
      </c>
    </row>
    <row r="65" spans="1:10" x14ac:dyDescent="0.2">
      <c r="A65" t="s">
        <v>336</v>
      </c>
      <c r="B65" t="s">
        <v>341</v>
      </c>
      <c r="C65">
        <v>95</v>
      </c>
      <c r="D65">
        <v>96</v>
      </c>
      <c r="E65">
        <v>113.16</v>
      </c>
      <c r="F65">
        <v>-1.9980000000000002E-3</v>
      </c>
      <c r="G65">
        <v>-6.3689999999999997E-3</v>
      </c>
      <c r="H65">
        <v>2.7060000000000001E-3</v>
      </c>
      <c r="I65">
        <f t="shared" si="2"/>
        <v>1</v>
      </c>
      <c r="J65">
        <v>9.0799999999999995E-4</v>
      </c>
    </row>
    <row r="66" spans="1:10" x14ac:dyDescent="0.2">
      <c r="A66" t="s">
        <v>336</v>
      </c>
      <c r="B66" t="s">
        <v>342</v>
      </c>
      <c r="C66">
        <v>95</v>
      </c>
      <c r="D66">
        <v>96</v>
      </c>
      <c r="E66">
        <v>1163</v>
      </c>
      <c r="F66">
        <v>8.6784E-2</v>
      </c>
      <c r="G66">
        <v>5.8050000000000003E-3</v>
      </c>
      <c r="H66">
        <v>0.20426800000000001</v>
      </c>
      <c r="I66">
        <f t="shared" si="2"/>
        <v>1</v>
      </c>
      <c r="J66">
        <v>9.7141000000000005E-2</v>
      </c>
    </row>
    <row r="67" spans="1:10" x14ac:dyDescent="0.2">
      <c r="A67" t="s">
        <v>337</v>
      </c>
      <c r="B67" t="s">
        <v>338</v>
      </c>
      <c r="C67">
        <v>96</v>
      </c>
      <c r="D67">
        <v>96</v>
      </c>
      <c r="E67">
        <v>110.53</v>
      </c>
      <c r="F67">
        <v>1.4300000000000001E-4</v>
      </c>
      <c r="G67">
        <v>-7.1760000000000001E-3</v>
      </c>
      <c r="H67">
        <v>1.129E-2</v>
      </c>
      <c r="I67">
        <f t="shared" si="2"/>
        <v>0</v>
      </c>
      <c r="J67">
        <v>4.2929999999999999E-3</v>
      </c>
    </row>
    <row r="68" spans="1:10" x14ac:dyDescent="0.2">
      <c r="A68" t="s">
        <v>337</v>
      </c>
      <c r="B68" t="s">
        <v>339</v>
      </c>
      <c r="C68">
        <v>96</v>
      </c>
      <c r="D68">
        <v>96</v>
      </c>
      <c r="E68">
        <v>111.84</v>
      </c>
      <c r="F68">
        <v>-2.441E-3</v>
      </c>
      <c r="G68">
        <v>-6.6239999999999997E-3</v>
      </c>
      <c r="H68">
        <v>1.389E-3</v>
      </c>
      <c r="I68">
        <f t="shared" si="2"/>
        <v>0</v>
      </c>
      <c r="J68">
        <v>4.4099999999999999E-4</v>
      </c>
    </row>
    <row r="69" spans="1:10" x14ac:dyDescent="0.2">
      <c r="A69" t="s">
        <v>337</v>
      </c>
      <c r="B69" t="s">
        <v>340</v>
      </c>
      <c r="C69">
        <v>96</v>
      </c>
      <c r="D69">
        <v>95</v>
      </c>
      <c r="E69">
        <v>113.16</v>
      </c>
      <c r="F69">
        <v>4.84E-4</v>
      </c>
      <c r="G69">
        <v>-8.2609999999999992E-3</v>
      </c>
      <c r="H69">
        <v>1.1856E-2</v>
      </c>
      <c r="I69">
        <f t="shared" si="2"/>
        <v>1</v>
      </c>
      <c r="J69">
        <v>1.6570000000000001E-3</v>
      </c>
    </row>
    <row r="70" spans="1:10" x14ac:dyDescent="0.2">
      <c r="A70" t="s">
        <v>337</v>
      </c>
      <c r="B70" t="s">
        <v>341</v>
      </c>
      <c r="C70">
        <v>96</v>
      </c>
      <c r="D70">
        <v>96</v>
      </c>
      <c r="E70">
        <v>113.16</v>
      </c>
      <c r="F70">
        <v>-1.374E-3</v>
      </c>
      <c r="G70">
        <v>-5.2090000000000001E-3</v>
      </c>
      <c r="H70">
        <v>2.6050000000000001E-3</v>
      </c>
      <c r="I70">
        <f t="shared" si="2"/>
        <v>0</v>
      </c>
      <c r="J70">
        <v>2.3519999999999999E-3</v>
      </c>
    </row>
    <row r="71" spans="1:10" x14ac:dyDescent="0.2">
      <c r="A71" t="s">
        <v>337</v>
      </c>
      <c r="B71" t="s">
        <v>342</v>
      </c>
      <c r="C71">
        <v>96</v>
      </c>
      <c r="D71">
        <v>96</v>
      </c>
      <c r="E71">
        <v>1163</v>
      </c>
      <c r="F71">
        <v>0.113525</v>
      </c>
      <c r="G71">
        <v>9.7140000000000004E-3</v>
      </c>
      <c r="H71">
        <v>0.25250800000000001</v>
      </c>
      <c r="I71">
        <f t="shared" si="2"/>
        <v>0</v>
      </c>
      <c r="J71">
        <v>0.107582</v>
      </c>
    </row>
    <row r="72" spans="1:10" x14ac:dyDescent="0.2">
      <c r="A72" t="s">
        <v>338</v>
      </c>
      <c r="B72" t="s">
        <v>339</v>
      </c>
      <c r="C72">
        <v>96</v>
      </c>
      <c r="D72">
        <v>96</v>
      </c>
      <c r="E72">
        <v>7.89</v>
      </c>
      <c r="F72">
        <v>4.1180000000000001E-3</v>
      </c>
      <c r="G72">
        <v>-1.5770000000000001E-3</v>
      </c>
      <c r="H72">
        <v>8.6339999999999993E-3</v>
      </c>
      <c r="I72">
        <f t="shared" si="2"/>
        <v>0</v>
      </c>
      <c r="J72">
        <v>5.1209999999999997E-3</v>
      </c>
    </row>
    <row r="73" spans="1:10" x14ac:dyDescent="0.2">
      <c r="A73" t="s">
        <v>338</v>
      </c>
      <c r="B73" t="s">
        <v>340</v>
      </c>
      <c r="C73">
        <v>96</v>
      </c>
      <c r="D73">
        <v>95</v>
      </c>
      <c r="E73">
        <v>26.32</v>
      </c>
      <c r="F73">
        <v>3.9160000000000002E-3</v>
      </c>
      <c r="G73">
        <v>-3.3930000000000002E-3</v>
      </c>
      <c r="H73">
        <v>9.4859999999999996E-3</v>
      </c>
      <c r="I73">
        <f t="shared" si="2"/>
        <v>1</v>
      </c>
      <c r="J73">
        <v>2.7759999999999998E-3</v>
      </c>
    </row>
    <row r="74" spans="1:10" x14ac:dyDescent="0.2">
      <c r="A74" t="s">
        <v>338</v>
      </c>
      <c r="B74" t="s">
        <v>341</v>
      </c>
      <c r="C74">
        <v>96</v>
      </c>
      <c r="D74">
        <v>96</v>
      </c>
      <c r="E74">
        <v>26.32</v>
      </c>
      <c r="F74">
        <v>5.5459999999999997E-3</v>
      </c>
      <c r="G74">
        <v>-3.9449999999999997E-3</v>
      </c>
      <c r="H74">
        <v>1.7311E-2</v>
      </c>
      <c r="I74">
        <f t="shared" si="2"/>
        <v>0</v>
      </c>
      <c r="J74">
        <v>4.862E-3</v>
      </c>
    </row>
    <row r="75" spans="1:10" x14ac:dyDescent="0.2">
      <c r="A75" t="s">
        <v>338</v>
      </c>
      <c r="B75" t="s">
        <v>342</v>
      </c>
      <c r="C75">
        <v>96</v>
      </c>
      <c r="D75">
        <v>96</v>
      </c>
      <c r="E75">
        <v>1163</v>
      </c>
      <c r="F75">
        <v>0.11926200000000001</v>
      </c>
      <c r="G75">
        <v>2.5541000000000001E-2</v>
      </c>
      <c r="H75">
        <v>0.24404000000000001</v>
      </c>
      <c r="I75">
        <f t="shared" si="2"/>
        <v>0</v>
      </c>
      <c r="J75">
        <v>0.10782600000000001</v>
      </c>
    </row>
    <row r="76" spans="1:10" x14ac:dyDescent="0.2">
      <c r="A76" t="s">
        <v>339</v>
      </c>
      <c r="B76" t="s">
        <v>340</v>
      </c>
      <c r="C76">
        <v>96</v>
      </c>
      <c r="D76">
        <v>95</v>
      </c>
      <c r="E76">
        <v>19.739999999999998</v>
      </c>
      <c r="F76">
        <v>-3.2309999999999999E-3</v>
      </c>
      <c r="G76">
        <v>-6.5050000000000004E-3</v>
      </c>
      <c r="H76">
        <v>2.5300000000000002E-4</v>
      </c>
      <c r="I76">
        <f t="shared" si="2"/>
        <v>1</v>
      </c>
      <c r="J76">
        <v>-1.8220000000000001E-3</v>
      </c>
    </row>
    <row r="77" spans="1:10" x14ac:dyDescent="0.2">
      <c r="A77" t="s">
        <v>339</v>
      </c>
      <c r="B77" t="s">
        <v>341</v>
      </c>
      <c r="C77">
        <v>96</v>
      </c>
      <c r="D77">
        <v>96</v>
      </c>
      <c r="E77">
        <v>19.739999999999998</v>
      </c>
      <c r="F77">
        <v>9.0000000000000002E-6</v>
      </c>
      <c r="G77">
        <v>-3.803E-3</v>
      </c>
      <c r="H77">
        <v>3.9960000000000004E-3</v>
      </c>
      <c r="I77">
        <f t="shared" si="2"/>
        <v>0</v>
      </c>
      <c r="J77">
        <v>3.8300000000000001E-3</v>
      </c>
    </row>
    <row r="78" spans="1:10" x14ac:dyDescent="0.2">
      <c r="A78" t="s">
        <v>339</v>
      </c>
      <c r="B78" t="s">
        <v>342</v>
      </c>
      <c r="C78">
        <v>96</v>
      </c>
      <c r="D78">
        <v>96</v>
      </c>
      <c r="E78">
        <v>1163</v>
      </c>
      <c r="F78">
        <v>0.111816</v>
      </c>
      <c r="G78">
        <v>1.3979999999999999E-2</v>
      </c>
      <c r="H78">
        <v>0.2392</v>
      </c>
      <c r="I78">
        <f t="shared" si="2"/>
        <v>0</v>
      </c>
      <c r="J78">
        <v>0.104918</v>
      </c>
    </row>
    <row r="79" spans="1:10" x14ac:dyDescent="0.2">
      <c r="A79" t="s">
        <v>340</v>
      </c>
      <c r="B79" t="s">
        <v>341</v>
      </c>
      <c r="C79">
        <v>95</v>
      </c>
      <c r="D79">
        <v>96</v>
      </c>
      <c r="E79">
        <v>0</v>
      </c>
      <c r="F79">
        <v>-5.1099999999999995E-4</v>
      </c>
      <c r="G79">
        <v>-8.5719999999999998E-3</v>
      </c>
      <c r="H79">
        <v>6.3769999999999999E-3</v>
      </c>
      <c r="I79">
        <f t="shared" si="2"/>
        <v>1</v>
      </c>
      <c r="J79">
        <v>5.6100000000000004E-3</v>
      </c>
    </row>
    <row r="80" spans="1:10" x14ac:dyDescent="0.2">
      <c r="A80" t="s">
        <v>340</v>
      </c>
      <c r="B80" t="s">
        <v>342</v>
      </c>
      <c r="C80">
        <v>95</v>
      </c>
      <c r="D80">
        <v>96</v>
      </c>
      <c r="E80">
        <v>1163</v>
      </c>
      <c r="F80">
        <v>0.116412</v>
      </c>
      <c r="G80">
        <v>1.9029999999999998E-2</v>
      </c>
      <c r="H80">
        <v>0.242752</v>
      </c>
      <c r="I80">
        <f t="shared" si="2"/>
        <v>1</v>
      </c>
      <c r="J80">
        <v>0.113577</v>
      </c>
    </row>
    <row r="81" spans="1:10" x14ac:dyDescent="0.2">
      <c r="A81" t="s">
        <v>341</v>
      </c>
      <c r="B81" t="s">
        <v>342</v>
      </c>
      <c r="C81">
        <v>96</v>
      </c>
      <c r="D81">
        <v>96</v>
      </c>
      <c r="E81">
        <v>1163</v>
      </c>
      <c r="F81">
        <v>0.105712</v>
      </c>
      <c r="G81">
        <v>1.6149E-2</v>
      </c>
      <c r="H81">
        <v>0.233372</v>
      </c>
      <c r="I81">
        <f>ABS(C81-D81)</f>
        <v>0</v>
      </c>
      <c r="J81">
        <v>0.10030600000000001</v>
      </c>
    </row>
  </sheetData>
  <sortState ref="AG16:AP54">
    <sortCondition ref="AH84:AH12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22" workbookViewId="0">
      <selection activeCell="D43" sqref="D43:D45"/>
    </sheetView>
  </sheetViews>
  <sheetFormatPr baseColWidth="10" defaultRowHeight="15" x14ac:dyDescent="0.2"/>
  <sheetData>
    <row r="1" spans="1:17" x14ac:dyDescent="0.2">
      <c r="A1" t="s">
        <v>399</v>
      </c>
      <c r="B1" t="s">
        <v>373</v>
      </c>
      <c r="C1" t="s">
        <v>372</v>
      </c>
      <c r="D1">
        <v>0.05</v>
      </c>
      <c r="E1">
        <v>0.02</v>
      </c>
      <c r="F1">
        <v>0.01</v>
      </c>
      <c r="G1" t="s">
        <v>374</v>
      </c>
      <c r="H1" t="s">
        <v>381</v>
      </c>
      <c r="I1" t="s">
        <v>380</v>
      </c>
      <c r="K1" t="s">
        <v>376</v>
      </c>
      <c r="L1" t="s">
        <v>372</v>
      </c>
      <c r="M1" t="s">
        <v>378</v>
      </c>
      <c r="O1" t="s">
        <v>377</v>
      </c>
      <c r="P1" t="s">
        <v>372</v>
      </c>
      <c r="Q1" t="s">
        <v>378</v>
      </c>
    </row>
    <row r="2" spans="1:17" x14ac:dyDescent="0.2">
      <c r="C2" t="s">
        <v>331</v>
      </c>
      <c r="D2">
        <v>176.2</v>
      </c>
      <c r="E2" t="s">
        <v>375</v>
      </c>
      <c r="F2" t="s">
        <v>375</v>
      </c>
      <c r="G2" t="s">
        <v>375</v>
      </c>
      <c r="H2">
        <f>MIN(D2:G2)</f>
        <v>176.2</v>
      </c>
      <c r="I2">
        <f>MAX(D2:G2)</f>
        <v>176.2</v>
      </c>
      <c r="L2" t="s">
        <v>331</v>
      </c>
      <c r="M2">
        <v>11.2</v>
      </c>
      <c r="P2" t="s">
        <v>331</v>
      </c>
      <c r="Q2">
        <v>1897.84</v>
      </c>
    </row>
    <row r="3" spans="1:17" x14ac:dyDescent="0.2">
      <c r="C3" t="s">
        <v>332</v>
      </c>
      <c r="D3" t="s">
        <v>375</v>
      </c>
      <c r="E3" t="s">
        <v>375</v>
      </c>
      <c r="F3" t="s">
        <v>375</v>
      </c>
      <c r="G3" t="s">
        <v>375</v>
      </c>
      <c r="L3" t="s">
        <v>332</v>
      </c>
      <c r="M3" t="s">
        <v>375</v>
      </c>
      <c r="P3" t="s">
        <v>332</v>
      </c>
      <c r="Q3">
        <v>67.19</v>
      </c>
    </row>
    <row r="4" spans="1:17" x14ac:dyDescent="0.2">
      <c r="C4" t="s">
        <v>333</v>
      </c>
      <c r="D4" t="s">
        <v>375</v>
      </c>
      <c r="E4" t="s">
        <v>375</v>
      </c>
      <c r="F4" t="s">
        <v>375</v>
      </c>
      <c r="G4" t="s">
        <v>375</v>
      </c>
      <c r="L4" t="s">
        <v>333</v>
      </c>
      <c r="M4">
        <v>37.1</v>
      </c>
      <c r="P4" t="s">
        <v>333</v>
      </c>
      <c r="Q4">
        <v>147.41999999999999</v>
      </c>
    </row>
    <row r="5" spans="1:17" x14ac:dyDescent="0.2">
      <c r="C5" t="s">
        <v>334</v>
      </c>
      <c r="D5">
        <v>6261.7</v>
      </c>
      <c r="E5">
        <v>190</v>
      </c>
      <c r="F5">
        <v>302.39999999999998</v>
      </c>
      <c r="G5">
        <v>302.39999999999998</v>
      </c>
      <c r="H5">
        <f t="shared" ref="H5:H13" si="0">MIN(D5:G5)</f>
        <v>190</v>
      </c>
      <c r="I5">
        <f t="shared" ref="I5:I13" si="1">MAX(D5:G5)</f>
        <v>6261.7</v>
      </c>
      <c r="L5" t="s">
        <v>334</v>
      </c>
      <c r="M5">
        <v>167.1</v>
      </c>
      <c r="P5" t="s">
        <v>334</v>
      </c>
      <c r="Q5" t="s">
        <v>375</v>
      </c>
    </row>
    <row r="6" spans="1:17" x14ac:dyDescent="0.2">
      <c r="C6" t="s">
        <v>335</v>
      </c>
      <c r="D6" t="s">
        <v>375</v>
      </c>
      <c r="E6" t="s">
        <v>375</v>
      </c>
      <c r="F6" t="s">
        <v>375</v>
      </c>
      <c r="G6" t="s">
        <v>375</v>
      </c>
      <c r="L6" t="s">
        <v>335</v>
      </c>
      <c r="M6">
        <v>16.899999999999999</v>
      </c>
      <c r="P6" t="s">
        <v>335</v>
      </c>
      <c r="Q6" t="s">
        <v>375</v>
      </c>
    </row>
    <row r="7" spans="1:17" x14ac:dyDescent="0.2">
      <c r="C7" t="s">
        <v>336</v>
      </c>
      <c r="D7">
        <v>184.7</v>
      </c>
      <c r="E7" t="s">
        <v>375</v>
      </c>
      <c r="F7" t="s">
        <v>375</v>
      </c>
      <c r="G7" t="s">
        <v>375</v>
      </c>
      <c r="H7">
        <f t="shared" si="0"/>
        <v>184.7</v>
      </c>
      <c r="I7">
        <f t="shared" si="1"/>
        <v>184.7</v>
      </c>
      <c r="L7" t="s">
        <v>336</v>
      </c>
      <c r="M7" t="s">
        <v>375</v>
      </c>
      <c r="P7" t="s">
        <v>336</v>
      </c>
      <c r="Q7" t="s">
        <v>375</v>
      </c>
    </row>
    <row r="8" spans="1:17" x14ac:dyDescent="0.2">
      <c r="C8" t="s">
        <v>337</v>
      </c>
      <c r="D8" t="s">
        <v>375</v>
      </c>
      <c r="E8" t="s">
        <v>375</v>
      </c>
      <c r="F8" t="s">
        <v>375</v>
      </c>
      <c r="G8" t="s">
        <v>375</v>
      </c>
      <c r="L8" t="s">
        <v>337</v>
      </c>
      <c r="M8" t="s">
        <v>375</v>
      </c>
      <c r="P8" t="s">
        <v>337</v>
      </c>
      <c r="Q8" t="s">
        <v>375</v>
      </c>
    </row>
    <row r="9" spans="1:17" x14ac:dyDescent="0.2">
      <c r="C9" t="s">
        <v>338</v>
      </c>
      <c r="D9" t="s">
        <v>375</v>
      </c>
      <c r="E9" t="s">
        <v>375</v>
      </c>
      <c r="F9" t="s">
        <v>375</v>
      </c>
      <c r="G9" t="s">
        <v>375</v>
      </c>
      <c r="L9" t="s">
        <v>338</v>
      </c>
      <c r="M9">
        <v>15.2</v>
      </c>
      <c r="P9" t="s">
        <v>338</v>
      </c>
      <c r="Q9">
        <v>6.84</v>
      </c>
    </row>
    <row r="10" spans="1:17" x14ac:dyDescent="0.2">
      <c r="C10" t="s">
        <v>339</v>
      </c>
      <c r="D10">
        <v>320.3</v>
      </c>
      <c r="E10" t="s">
        <v>375</v>
      </c>
      <c r="F10" t="s">
        <v>375</v>
      </c>
      <c r="G10" t="s">
        <v>375</v>
      </c>
      <c r="H10">
        <f t="shared" si="0"/>
        <v>320.3</v>
      </c>
      <c r="I10">
        <f t="shared" si="1"/>
        <v>320.3</v>
      </c>
      <c r="L10" t="s">
        <v>339</v>
      </c>
      <c r="M10">
        <v>95.5</v>
      </c>
      <c r="P10" t="s">
        <v>339</v>
      </c>
      <c r="Q10" t="s">
        <v>375</v>
      </c>
    </row>
    <row r="11" spans="1:17" x14ac:dyDescent="0.2">
      <c r="C11" t="s">
        <v>340</v>
      </c>
      <c r="D11">
        <v>859.1</v>
      </c>
      <c r="E11" t="s">
        <v>375</v>
      </c>
      <c r="F11" t="s">
        <v>375</v>
      </c>
      <c r="G11" t="s">
        <v>375</v>
      </c>
      <c r="H11">
        <f t="shared" si="0"/>
        <v>859.1</v>
      </c>
      <c r="I11">
        <f t="shared" si="1"/>
        <v>859.1</v>
      </c>
      <c r="L11" t="s">
        <v>340</v>
      </c>
      <c r="M11">
        <v>13.5</v>
      </c>
      <c r="P11" t="s">
        <v>340</v>
      </c>
      <c r="Q11" t="s">
        <v>375</v>
      </c>
    </row>
    <row r="12" spans="1:17" x14ac:dyDescent="0.2">
      <c r="C12" t="s">
        <v>341</v>
      </c>
      <c r="D12" t="s">
        <v>375</v>
      </c>
      <c r="E12" t="s">
        <v>375</v>
      </c>
      <c r="F12">
        <v>1718.9</v>
      </c>
      <c r="G12">
        <v>1718.9</v>
      </c>
      <c r="H12">
        <f t="shared" si="0"/>
        <v>1718.9</v>
      </c>
      <c r="I12">
        <f t="shared" si="1"/>
        <v>1718.9</v>
      </c>
      <c r="L12" t="s">
        <v>341</v>
      </c>
      <c r="M12" t="s">
        <v>375</v>
      </c>
      <c r="P12" t="s">
        <v>341</v>
      </c>
      <c r="Q12">
        <v>102.01</v>
      </c>
    </row>
    <row r="13" spans="1:17" x14ac:dyDescent="0.2">
      <c r="C13" t="s">
        <v>342</v>
      </c>
      <c r="D13">
        <v>120.6</v>
      </c>
      <c r="E13" t="s">
        <v>375</v>
      </c>
      <c r="F13" t="s">
        <v>375</v>
      </c>
      <c r="G13" t="s">
        <v>375</v>
      </c>
      <c r="H13">
        <f t="shared" si="0"/>
        <v>120.6</v>
      </c>
      <c r="I13">
        <f t="shared" si="1"/>
        <v>120.6</v>
      </c>
      <c r="L13" t="s">
        <v>342</v>
      </c>
      <c r="M13" t="s">
        <v>375</v>
      </c>
      <c r="P13" t="s">
        <v>342</v>
      </c>
      <c r="Q13">
        <v>11.78</v>
      </c>
    </row>
    <row r="15" spans="1:17" x14ac:dyDescent="0.2">
      <c r="C15" t="s">
        <v>379</v>
      </c>
      <c r="D15">
        <f>AVERAGE(D2:G12)</f>
        <v>1203.4599999999998</v>
      </c>
      <c r="L15" t="s">
        <v>379</v>
      </c>
      <c r="M15">
        <f>AVERAGE(M2:M12)</f>
        <v>50.928571428571431</v>
      </c>
      <c r="P15" t="s">
        <v>379</v>
      </c>
      <c r="Q15">
        <f>AVERAGE(Q2:Q12)</f>
        <v>444.26000000000005</v>
      </c>
    </row>
    <row r="16" spans="1:17" x14ac:dyDescent="0.2">
      <c r="C16" t="s">
        <v>381</v>
      </c>
      <c r="D16">
        <f>AVERAGE(H2:H12)</f>
        <v>574.86666666666667</v>
      </c>
      <c r="L16" t="s">
        <v>381</v>
      </c>
      <c r="M16">
        <f>MIN(M2:M12)</f>
        <v>11.2</v>
      </c>
      <c r="P16" t="s">
        <v>381</v>
      </c>
      <c r="Q16">
        <f>MIN(Q2:Q12)</f>
        <v>6.84</v>
      </c>
    </row>
    <row r="17" spans="1:17" x14ac:dyDescent="0.2">
      <c r="C17" t="s">
        <v>380</v>
      </c>
      <c r="D17">
        <f>AVERAGE(I2:I12)</f>
        <v>1586.8166666666666</v>
      </c>
      <c r="L17" t="s">
        <v>380</v>
      </c>
      <c r="M17">
        <f>MAX(M2:M12)</f>
        <v>167.1</v>
      </c>
      <c r="P17" t="s">
        <v>380</v>
      </c>
      <c r="Q17">
        <f>MAX(Q2:Q12)</f>
        <v>1897.84</v>
      </c>
    </row>
    <row r="18" spans="1:17" x14ac:dyDescent="0.2">
      <c r="C18" t="s">
        <v>171</v>
      </c>
      <c r="D18">
        <v>9</v>
      </c>
      <c r="L18" t="s">
        <v>171</v>
      </c>
      <c r="M18">
        <v>7</v>
      </c>
      <c r="P18" t="s">
        <v>171</v>
      </c>
      <c r="Q18">
        <v>6</v>
      </c>
    </row>
    <row r="20" spans="1:17" x14ac:dyDescent="0.2">
      <c r="C20" t="s">
        <v>382</v>
      </c>
      <c r="D20">
        <f>(D$18*D15+M$18*M15+Q$18*Q15)/(D$18+M$18+Q$18)</f>
        <v>629.69090909090892</v>
      </c>
    </row>
    <row r="21" spans="1:17" x14ac:dyDescent="0.2">
      <c r="C21" t="s">
        <v>381</v>
      </c>
      <c r="D21">
        <f>(D$18*D16+M$18*M16+Q$18*Q16)/(D$18+M$18+Q$18)</f>
        <v>240.60181818181817</v>
      </c>
    </row>
    <row r="22" spans="1:17" x14ac:dyDescent="0.2">
      <c r="C22" t="s">
        <v>380</v>
      </c>
      <c r="D22">
        <f>(D$18*D17+M$18*M17+Q$18*Q17)/(D$18+M$18+Q$18)</f>
        <v>1219.9131818181816</v>
      </c>
    </row>
    <row r="24" spans="1:17" x14ac:dyDescent="0.2">
      <c r="A24" t="s">
        <v>390</v>
      </c>
      <c r="B24" t="s">
        <v>373</v>
      </c>
      <c r="C24" t="s">
        <v>372</v>
      </c>
      <c r="D24">
        <v>0.05</v>
      </c>
      <c r="E24">
        <v>0.02</v>
      </c>
      <c r="F24">
        <v>0.01</v>
      </c>
      <c r="G24" t="s">
        <v>374</v>
      </c>
      <c r="H24" t="s">
        <v>381</v>
      </c>
      <c r="I24" t="s">
        <v>380</v>
      </c>
      <c r="K24" t="s">
        <v>376</v>
      </c>
      <c r="L24" t="s">
        <v>372</v>
      </c>
      <c r="M24" t="s">
        <v>378</v>
      </c>
      <c r="O24" t="s">
        <v>377</v>
      </c>
      <c r="P24" t="s">
        <v>372</v>
      </c>
      <c r="Q24" t="s">
        <v>378</v>
      </c>
    </row>
    <row r="25" spans="1:17" x14ac:dyDescent="0.2">
      <c r="C25" t="s">
        <v>331</v>
      </c>
      <c r="D25">
        <v>98.7</v>
      </c>
      <c r="E25">
        <v>280.89999999999998</v>
      </c>
      <c r="F25">
        <v>401.9</v>
      </c>
      <c r="G25">
        <v>401.9</v>
      </c>
      <c r="H25">
        <f>MIN(D25:G25)</f>
        <v>98.7</v>
      </c>
      <c r="I25">
        <f>MAX(D25:G25)</f>
        <v>401.9</v>
      </c>
      <c r="L25" t="s">
        <v>331</v>
      </c>
      <c r="M25">
        <v>7.2</v>
      </c>
      <c r="P25" t="s">
        <v>331</v>
      </c>
      <c r="Q25">
        <v>65.92</v>
      </c>
    </row>
    <row r="26" spans="1:17" x14ac:dyDescent="0.2">
      <c r="C26" t="s">
        <v>332</v>
      </c>
      <c r="D26" t="s">
        <v>375</v>
      </c>
      <c r="E26" t="s">
        <v>375</v>
      </c>
      <c r="F26" t="s">
        <v>375</v>
      </c>
      <c r="G26" t="s">
        <v>375</v>
      </c>
      <c r="L26" t="s">
        <v>332</v>
      </c>
      <c r="M26" t="s">
        <v>375</v>
      </c>
      <c r="P26" t="s">
        <v>332</v>
      </c>
      <c r="Q26" t="s">
        <v>402</v>
      </c>
    </row>
    <row r="27" spans="1:17" x14ac:dyDescent="0.2">
      <c r="C27" t="s">
        <v>333</v>
      </c>
      <c r="D27">
        <v>334.9</v>
      </c>
      <c r="E27" t="s">
        <v>375</v>
      </c>
      <c r="F27" t="s">
        <v>375</v>
      </c>
      <c r="G27" t="s">
        <v>375</v>
      </c>
      <c r="H27">
        <f t="shared" ref="H27:H36" si="2">MIN(D27:G27)</f>
        <v>334.9</v>
      </c>
      <c r="I27">
        <f t="shared" ref="I27:I36" si="3">MAX(D27:G27)</f>
        <v>334.9</v>
      </c>
      <c r="L27" t="s">
        <v>333</v>
      </c>
      <c r="M27">
        <v>13.8</v>
      </c>
      <c r="P27" t="s">
        <v>333</v>
      </c>
      <c r="Q27" t="s">
        <v>375</v>
      </c>
    </row>
    <row r="28" spans="1:17" x14ac:dyDescent="0.2">
      <c r="C28" t="s">
        <v>334</v>
      </c>
      <c r="D28" t="s">
        <v>375</v>
      </c>
      <c r="E28" t="s">
        <v>375</v>
      </c>
      <c r="F28">
        <v>514.20000000000005</v>
      </c>
      <c r="G28">
        <v>103.1</v>
      </c>
      <c r="H28">
        <f t="shared" si="2"/>
        <v>103.1</v>
      </c>
      <c r="I28">
        <f t="shared" si="3"/>
        <v>514.20000000000005</v>
      </c>
      <c r="L28" t="s">
        <v>334</v>
      </c>
      <c r="M28" t="s">
        <v>375</v>
      </c>
      <c r="P28" t="s">
        <v>334</v>
      </c>
      <c r="Q28" t="s">
        <v>375</v>
      </c>
    </row>
    <row r="29" spans="1:17" x14ac:dyDescent="0.2">
      <c r="C29" t="s">
        <v>335</v>
      </c>
      <c r="D29" t="s">
        <v>375</v>
      </c>
      <c r="E29">
        <v>723.7</v>
      </c>
      <c r="F29">
        <v>123.5</v>
      </c>
      <c r="G29">
        <v>123.5</v>
      </c>
      <c r="H29">
        <f t="shared" si="2"/>
        <v>123.5</v>
      </c>
      <c r="I29">
        <f t="shared" si="3"/>
        <v>723.7</v>
      </c>
      <c r="L29" t="s">
        <v>335</v>
      </c>
      <c r="M29">
        <v>76.8</v>
      </c>
      <c r="P29" t="s">
        <v>335</v>
      </c>
      <c r="Q29" t="s">
        <v>375</v>
      </c>
    </row>
    <row r="30" spans="1:17" x14ac:dyDescent="0.2">
      <c r="C30" t="s">
        <v>336</v>
      </c>
      <c r="D30">
        <v>83.9</v>
      </c>
      <c r="E30">
        <v>177.4</v>
      </c>
      <c r="F30">
        <v>263.2</v>
      </c>
      <c r="G30">
        <v>364.9</v>
      </c>
      <c r="H30">
        <f t="shared" si="2"/>
        <v>83.9</v>
      </c>
      <c r="I30">
        <f t="shared" si="3"/>
        <v>364.9</v>
      </c>
      <c r="L30" t="s">
        <v>336</v>
      </c>
      <c r="M30">
        <v>102.8</v>
      </c>
      <c r="P30" t="s">
        <v>336</v>
      </c>
      <c r="Q30">
        <v>600.51</v>
      </c>
    </row>
    <row r="31" spans="1:17" x14ac:dyDescent="0.2">
      <c r="C31" t="s">
        <v>337</v>
      </c>
      <c r="D31" t="s">
        <v>375</v>
      </c>
      <c r="E31">
        <v>108.8</v>
      </c>
      <c r="F31">
        <v>105.4</v>
      </c>
      <c r="G31">
        <v>155.5</v>
      </c>
      <c r="H31">
        <f t="shared" si="2"/>
        <v>105.4</v>
      </c>
      <c r="I31">
        <f t="shared" si="3"/>
        <v>155.5</v>
      </c>
      <c r="L31" t="s">
        <v>337</v>
      </c>
      <c r="M31">
        <v>742.9</v>
      </c>
      <c r="P31" t="s">
        <v>337</v>
      </c>
      <c r="Q31" t="s">
        <v>375</v>
      </c>
    </row>
    <row r="32" spans="1:17" x14ac:dyDescent="0.2">
      <c r="C32" t="s">
        <v>338</v>
      </c>
      <c r="D32" t="s">
        <v>375</v>
      </c>
      <c r="E32" t="s">
        <v>375</v>
      </c>
      <c r="F32">
        <v>234.6</v>
      </c>
      <c r="G32">
        <v>234.6</v>
      </c>
      <c r="H32">
        <f t="shared" si="2"/>
        <v>234.6</v>
      </c>
      <c r="I32">
        <f t="shared" si="3"/>
        <v>234.6</v>
      </c>
      <c r="L32" t="s">
        <v>338</v>
      </c>
      <c r="M32">
        <v>41.9</v>
      </c>
      <c r="P32" t="s">
        <v>338</v>
      </c>
      <c r="Q32" t="s">
        <v>402</v>
      </c>
    </row>
    <row r="33" spans="3:17" x14ac:dyDescent="0.2">
      <c r="C33" t="s">
        <v>339</v>
      </c>
      <c r="D33">
        <v>101.7</v>
      </c>
      <c r="E33" t="s">
        <v>375</v>
      </c>
      <c r="F33" t="s">
        <v>375</v>
      </c>
      <c r="G33" t="s">
        <v>375</v>
      </c>
      <c r="H33">
        <f t="shared" si="2"/>
        <v>101.7</v>
      </c>
      <c r="I33">
        <f t="shared" si="3"/>
        <v>101.7</v>
      </c>
      <c r="L33" t="s">
        <v>339</v>
      </c>
      <c r="M33" t="s">
        <v>375</v>
      </c>
      <c r="P33" t="s">
        <v>339</v>
      </c>
      <c r="Q33" t="s">
        <v>402</v>
      </c>
    </row>
    <row r="34" spans="3:17" x14ac:dyDescent="0.2">
      <c r="C34" t="s">
        <v>340</v>
      </c>
      <c r="D34">
        <v>142</v>
      </c>
      <c r="E34">
        <v>135.9</v>
      </c>
      <c r="F34">
        <v>260.60000000000002</v>
      </c>
      <c r="G34">
        <v>260.60000000000002</v>
      </c>
      <c r="H34">
        <f t="shared" si="2"/>
        <v>135.9</v>
      </c>
      <c r="I34">
        <f t="shared" si="3"/>
        <v>260.60000000000002</v>
      </c>
      <c r="L34" t="s">
        <v>340</v>
      </c>
      <c r="M34" t="s">
        <v>375</v>
      </c>
      <c r="P34" t="s">
        <v>340</v>
      </c>
      <c r="Q34">
        <v>27.52</v>
      </c>
    </row>
    <row r="35" spans="3:17" x14ac:dyDescent="0.2">
      <c r="C35" t="s">
        <v>341</v>
      </c>
      <c r="D35">
        <v>276.89999999999998</v>
      </c>
      <c r="E35">
        <v>4064.1</v>
      </c>
      <c r="F35" t="s">
        <v>375</v>
      </c>
      <c r="G35" t="s">
        <v>375</v>
      </c>
      <c r="H35">
        <f t="shared" si="2"/>
        <v>276.89999999999998</v>
      </c>
      <c r="I35">
        <f t="shared" si="3"/>
        <v>4064.1</v>
      </c>
      <c r="L35" t="s">
        <v>341</v>
      </c>
      <c r="M35" t="s">
        <v>375</v>
      </c>
      <c r="P35" t="s">
        <v>341</v>
      </c>
      <c r="Q35">
        <v>13.65</v>
      </c>
    </row>
    <row r="36" spans="3:17" x14ac:dyDescent="0.2">
      <c r="C36" t="s">
        <v>342</v>
      </c>
      <c r="D36">
        <v>71.7</v>
      </c>
      <c r="E36" t="s">
        <v>375</v>
      </c>
      <c r="F36">
        <v>2876.4</v>
      </c>
      <c r="G36">
        <v>2876.4</v>
      </c>
      <c r="H36">
        <f t="shared" si="2"/>
        <v>71.7</v>
      </c>
      <c r="I36">
        <f t="shared" si="3"/>
        <v>2876.4</v>
      </c>
      <c r="L36" t="s">
        <v>342</v>
      </c>
      <c r="M36" t="s">
        <v>375</v>
      </c>
      <c r="P36" t="s">
        <v>342</v>
      </c>
      <c r="Q36" t="s">
        <v>402</v>
      </c>
    </row>
    <row r="38" spans="3:17" x14ac:dyDescent="0.2">
      <c r="C38" t="s">
        <v>379</v>
      </c>
      <c r="D38">
        <f>AVERAGE(D25:G35)</f>
        <v>387.55384615384617</v>
      </c>
      <c r="L38" t="s">
        <v>379</v>
      </c>
      <c r="M38">
        <f>AVERAGE(M25:M35)</f>
        <v>164.23333333333332</v>
      </c>
      <c r="P38" t="s">
        <v>379</v>
      </c>
      <c r="Q38">
        <f>AVERAGE(Q25:Q35)</f>
        <v>176.89999999999998</v>
      </c>
    </row>
    <row r="39" spans="3:17" x14ac:dyDescent="0.2">
      <c r="C39" t="s">
        <v>381</v>
      </c>
      <c r="D39">
        <f>AVERAGE(H25:H35)</f>
        <v>159.85999999999999</v>
      </c>
      <c r="L39" t="s">
        <v>381</v>
      </c>
      <c r="M39">
        <f>MIN(M25:M35)</f>
        <v>7.2</v>
      </c>
      <c r="P39" t="s">
        <v>381</v>
      </c>
      <c r="Q39">
        <f>MIN(Q25:Q35)</f>
        <v>13.65</v>
      </c>
    </row>
    <row r="40" spans="3:17" x14ac:dyDescent="0.2">
      <c r="C40" t="s">
        <v>380</v>
      </c>
      <c r="D40">
        <f>AVERAGE(I25:I35)</f>
        <v>715.6099999999999</v>
      </c>
      <c r="L40" t="s">
        <v>380</v>
      </c>
      <c r="M40">
        <f>MAX(M25:M35)</f>
        <v>742.9</v>
      </c>
      <c r="P40" t="s">
        <v>380</v>
      </c>
      <c r="Q40">
        <f>MAX(Q25:Q35)</f>
        <v>600.51</v>
      </c>
    </row>
    <row r="41" spans="3:17" x14ac:dyDescent="0.2">
      <c r="C41" t="s">
        <v>171</v>
      </c>
      <c r="D41">
        <v>26</v>
      </c>
      <c r="L41" t="s">
        <v>171</v>
      </c>
      <c r="M41">
        <v>6</v>
      </c>
      <c r="P41" t="s">
        <v>171</v>
      </c>
      <c r="Q41">
        <v>4</v>
      </c>
    </row>
    <row r="43" spans="3:17" x14ac:dyDescent="0.2">
      <c r="C43" t="s">
        <v>382</v>
      </c>
      <c r="D43">
        <f>(D$41*D38+M$41*M38+Q$41*Q38)/(D$41+M$41+Q$41)</f>
        <v>326.92777777777775</v>
      </c>
    </row>
    <row r="44" spans="3:17" x14ac:dyDescent="0.2">
      <c r="C44" t="s">
        <v>381</v>
      </c>
      <c r="D44">
        <f>(D$41*D39+M$41*M39+Q$41*Q39)/(D$41+M$41+Q$41)</f>
        <v>118.1711111111111</v>
      </c>
    </row>
    <row r="45" spans="3:17" x14ac:dyDescent="0.2">
      <c r="C45" t="s">
        <v>380</v>
      </c>
      <c r="D45">
        <f>(D$41*D40+M$41*M40+Q$41*Q40)/(D$41+M$41+Q$41)</f>
        <v>707.3694444444443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WithoutIR8</vt:lpstr>
      <vt:lpstr>WithoutFemales</vt:lpstr>
      <vt:lpstr>LD</vt:lpstr>
      <vt:lpstr>FISFST</vt:lpstr>
      <vt:lpstr>SAD</vt:lpstr>
      <vt:lpstr>MicroChecker</vt:lpstr>
      <vt:lpstr>SexBias</vt:lpstr>
      <vt:lpstr>IsolDist</vt:lpstr>
      <vt:lpstr>NeEstimator</vt:lpstr>
      <vt:lpstr>Dispersal</vt:lpstr>
      <vt:lpstr>BorreliaF&amp;M</vt:lpstr>
      <vt:lpstr>CoOccurBorreliaAll</vt:lpstr>
      <vt:lpstr>CoOccurBorreliaInfected</vt:lpstr>
      <vt:lpstr>SpatialOccurrence</vt:lpstr>
      <vt:lpstr>DifInfectedvsNonInfected</vt:lpstr>
      <vt:lpstr>DifSpDif</vt:lpstr>
      <vt:lpstr>ComparDifInfUninf</vt:lpstr>
      <vt:lpstr>PathogenBiasedDispersal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demeeus</dc:creator>
  <cp:lastModifiedBy>Thierry De Meeûs</cp:lastModifiedBy>
  <dcterms:created xsi:type="dcterms:W3CDTF">2020-07-31T11:18:28Z</dcterms:created>
  <dcterms:modified xsi:type="dcterms:W3CDTF">2021-01-07T15:28:24Z</dcterms:modified>
</cp:coreProperties>
</file>